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alessheet\"/>
    </mc:Choice>
  </mc:AlternateContent>
  <xr:revisionPtr revIDLastSave="0" documentId="13_ncr:1_{ECED1FCA-6853-4680-A60C-C98C5649CCE2}" xr6:coauthVersionLast="47" xr6:coauthVersionMax="47" xr10:uidLastSave="{00000000-0000-0000-0000-000000000000}"/>
  <bookViews>
    <workbookView xWindow="28680" yWindow="-45" windowWidth="29040" windowHeight="15720" activeTab="13" xr2:uid="{00000000-000D-0000-FFFF-FFFF00000000}"/>
  </bookViews>
  <sheets>
    <sheet name="10" sheetId="2" r:id="rId1"/>
    <sheet name="11" sheetId="3" r:id="rId2"/>
    <sheet name="12" sheetId="4" r:id="rId3"/>
    <sheet name="13" sheetId="1" r:id="rId4"/>
    <sheet name="14" sheetId="5" r:id="rId5"/>
    <sheet name="15" sheetId="7" r:id="rId6"/>
    <sheet name="16" sheetId="8" r:id="rId7"/>
    <sheet name="17" sheetId="9" r:id="rId8"/>
    <sheet name="18" sheetId="10" r:id="rId9"/>
    <sheet name="19" sheetId="11" r:id="rId10"/>
    <sheet name="20" sheetId="6" r:id="rId11"/>
    <sheet name="21" sheetId="12" r:id="rId12"/>
    <sheet name="22" sheetId="13" r:id="rId13"/>
    <sheet name="23,24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14" l="1"/>
  <c r="L19" i="14"/>
  <c r="L20" i="14"/>
  <c r="L18" i="14"/>
  <c r="L14" i="14"/>
  <c r="L13" i="14"/>
  <c r="L12" i="14"/>
  <c r="L11" i="14"/>
  <c r="L10" i="14"/>
  <c r="L9" i="14"/>
  <c r="L8" i="14"/>
  <c r="L7" i="14"/>
  <c r="L6" i="14"/>
  <c r="L5" i="14"/>
  <c r="L4" i="14"/>
  <c r="L7" i="13"/>
  <c r="L9" i="13"/>
  <c r="K10" i="6"/>
  <c r="K8" i="12"/>
  <c r="K7" i="12"/>
  <c r="K6" i="6" l="1"/>
  <c r="L6" i="6" s="1"/>
  <c r="K5" i="6"/>
  <c r="K4" i="6"/>
  <c r="L4" i="6" s="1"/>
  <c r="L21" i="11"/>
  <c r="M20" i="11"/>
  <c r="L20" i="11"/>
  <c r="L19" i="11"/>
  <c r="M19" i="11" s="1"/>
  <c r="M18" i="11"/>
  <c r="L18" i="11"/>
  <c r="L17" i="11"/>
  <c r="M17" i="11" s="1"/>
  <c r="M16" i="11"/>
  <c r="L16" i="11"/>
  <c r="L15" i="11"/>
  <c r="M15" i="11" s="1"/>
  <c r="M14" i="11"/>
  <c r="L13" i="11"/>
  <c r="M13" i="11" s="1"/>
  <c r="L12" i="11"/>
  <c r="M12" i="11" s="1"/>
  <c r="L8" i="1" l="1"/>
  <c r="M8" i="1" s="1"/>
  <c r="L7" i="1"/>
  <c r="M7" i="1" s="1"/>
  <c r="L6" i="1"/>
  <c r="M6" i="1" s="1"/>
  <c r="L5" i="1"/>
  <c r="M5" i="1" s="1"/>
  <c r="L4" i="1"/>
  <c r="M4" i="1" s="1"/>
  <c r="M11" i="4"/>
  <c r="L11" i="4"/>
  <c r="L10" i="4"/>
  <c r="M10" i="4" s="1"/>
  <c r="M9" i="4"/>
  <c r="L9" i="4"/>
  <c r="L8" i="4"/>
  <c r="M8" i="4" s="1"/>
  <c r="M7" i="4"/>
  <c r="L7" i="4"/>
  <c r="L6" i="4"/>
  <c r="M6" i="4" s="1"/>
  <c r="M5" i="4"/>
  <c r="L5" i="4"/>
  <c r="L4" i="4"/>
  <c r="M4" i="4" s="1"/>
</calcChain>
</file>

<file path=xl/sharedStrings.xml><?xml version="1.0" encoding="utf-8"?>
<sst xmlns="http://schemas.openxmlformats.org/spreadsheetml/2006/main" count="1104" uniqueCount="426">
  <si>
    <t>Date</t>
  </si>
  <si>
    <t>CRV #</t>
  </si>
  <si>
    <t xml:space="preserve">Property </t>
  </si>
  <si>
    <t>Class</t>
  </si>
  <si>
    <t>Type of</t>
  </si>
  <si>
    <t>SELLER</t>
  </si>
  <si>
    <t>BUYER</t>
  </si>
  <si>
    <t>Sale</t>
  </si>
  <si>
    <t xml:space="preserve">EMV </t>
  </si>
  <si>
    <t>Total</t>
  </si>
  <si>
    <t>Ratio</t>
  </si>
  <si>
    <t>ID Number</t>
  </si>
  <si>
    <t>Deed</t>
  </si>
  <si>
    <t>Price</t>
  </si>
  <si>
    <t>Land</t>
  </si>
  <si>
    <t>Bldg</t>
  </si>
  <si>
    <t>EMV</t>
  </si>
  <si>
    <t>Res</t>
  </si>
  <si>
    <t>WD</t>
  </si>
  <si>
    <t>CD</t>
  </si>
  <si>
    <t>Ag</t>
  </si>
  <si>
    <t>13-0178-000</t>
  </si>
  <si>
    <t>Z-Macc, Inc.</t>
  </si>
  <si>
    <t>William Gibson Jr.</t>
  </si>
  <si>
    <t>02-0184-000</t>
  </si>
  <si>
    <t>Herberg Etal</t>
  </si>
  <si>
    <t>Chance Haugen</t>
  </si>
  <si>
    <t>10-0226-010</t>
  </si>
  <si>
    <t xml:space="preserve">Ottertail Power </t>
  </si>
  <si>
    <t>Brian Essington</t>
  </si>
  <si>
    <t>10-0065-000</t>
  </si>
  <si>
    <t>Bonnie Rothi</t>
  </si>
  <si>
    <t>Guy Dittel</t>
  </si>
  <si>
    <t>11-0130-000</t>
  </si>
  <si>
    <t>Clarence Hillman</t>
  </si>
  <si>
    <t>Erick Klepel</t>
  </si>
  <si>
    <t>01-0060-000</t>
  </si>
  <si>
    <t>Patricia Wick</t>
  </si>
  <si>
    <t>Scott Conroy</t>
  </si>
  <si>
    <t>05-0167-000</t>
  </si>
  <si>
    <t xml:space="preserve">Jeffrey Wolff </t>
  </si>
  <si>
    <t>Fred Mitzel</t>
  </si>
  <si>
    <t>13-0230-000</t>
  </si>
  <si>
    <t>Martha Bergland</t>
  </si>
  <si>
    <t>T.Radermacher</t>
  </si>
  <si>
    <t xml:space="preserve">Bergland Family </t>
  </si>
  <si>
    <t xml:space="preserve">Dean Anderson </t>
  </si>
  <si>
    <t>13-0236-000</t>
  </si>
  <si>
    <t>Res/</t>
  </si>
  <si>
    <t>68.77 acres</t>
  </si>
  <si>
    <t xml:space="preserve">all pasture </t>
  </si>
  <si>
    <t>10-0078-000</t>
  </si>
  <si>
    <t>Warren Block</t>
  </si>
  <si>
    <t>James Thompson</t>
  </si>
  <si>
    <t>07-0044-000</t>
  </si>
  <si>
    <t>Kevin Taffe</t>
  </si>
  <si>
    <t>Jeremy Andrews</t>
  </si>
  <si>
    <t>03-0187-000</t>
  </si>
  <si>
    <t>Jessica Swenson</t>
  </si>
  <si>
    <t>Scott Schlieman</t>
  </si>
  <si>
    <r>
      <t>RURAL RESIDENTIAL SITE SALES----</t>
    </r>
    <r>
      <rPr>
        <sz val="16"/>
        <color indexed="10"/>
        <rFont val="Arial"/>
        <family val="2"/>
      </rPr>
      <t>All sales in red are not included in the state sales study</t>
    </r>
  </si>
  <si>
    <t>04-0070-010</t>
  </si>
  <si>
    <t>Norman Haukos</t>
  </si>
  <si>
    <t>Kelly Stattelman</t>
  </si>
  <si>
    <t>12-0195-000</t>
  </si>
  <si>
    <t>Edwin Roeder</t>
  </si>
  <si>
    <t>Daniel Swanson</t>
  </si>
  <si>
    <t>05-0178-000</t>
  </si>
  <si>
    <t>Steve Kraft</t>
  </si>
  <si>
    <t>Beau Cunningham</t>
  </si>
  <si>
    <t>04-0292-000</t>
  </si>
  <si>
    <t>Karen Loiland</t>
  </si>
  <si>
    <t>Dale Price</t>
  </si>
  <si>
    <t>04-0253-000</t>
  </si>
  <si>
    <t>Wayne Sharon</t>
  </si>
  <si>
    <t>Greg Lockwood</t>
  </si>
  <si>
    <t>05-0041-000</t>
  </si>
  <si>
    <t>Anthony Homan</t>
  </si>
  <si>
    <t>10-0153-000</t>
  </si>
  <si>
    <t>JoAnn Alsop</t>
  </si>
  <si>
    <t>Tristan Zahn</t>
  </si>
  <si>
    <t>Srr</t>
  </si>
  <si>
    <t>13-0182-000</t>
  </si>
  <si>
    <t>Joanne Svendsen</t>
  </si>
  <si>
    <t>Rebecca Terk</t>
  </si>
  <si>
    <t xml:space="preserve">Unofficial </t>
  </si>
  <si>
    <t>Daniel Thompson</t>
  </si>
  <si>
    <t>Thompson Etal</t>
  </si>
  <si>
    <t>12-0106-000</t>
  </si>
  <si>
    <t>13-0224-010</t>
  </si>
  <si>
    <t xml:space="preserve">Dennis Lien </t>
  </si>
  <si>
    <t>Lon Richardson</t>
  </si>
  <si>
    <t>04-0376-013</t>
  </si>
  <si>
    <t>Lorrayne Karn</t>
  </si>
  <si>
    <t>Joe Radermacher</t>
  </si>
  <si>
    <t>Francis Kleindl</t>
  </si>
  <si>
    <t>Clint Gilsdorf</t>
  </si>
  <si>
    <t xml:space="preserve">House </t>
  </si>
  <si>
    <t>No.</t>
  </si>
  <si>
    <t>Eileen G.Marr</t>
  </si>
  <si>
    <t xml:space="preserve">Story </t>
  </si>
  <si>
    <t>Height</t>
  </si>
  <si>
    <t>1.5/B</t>
  </si>
  <si>
    <t>1/B</t>
  </si>
  <si>
    <t>2/B</t>
  </si>
  <si>
    <t>07-0051-000</t>
  </si>
  <si>
    <t>03-0226-000</t>
  </si>
  <si>
    <t>Clemens Marohl</t>
  </si>
  <si>
    <t>Jason Boonstra</t>
  </si>
  <si>
    <t>1/O</t>
  </si>
  <si>
    <t>05-0058-000</t>
  </si>
  <si>
    <t>Dale Anderson</t>
  </si>
  <si>
    <t>Dennis Foley</t>
  </si>
  <si>
    <t>04-0022-000</t>
  </si>
  <si>
    <t>Brenner Etal</t>
  </si>
  <si>
    <t>Nancy Nelson</t>
  </si>
  <si>
    <t>11-0094-010</t>
  </si>
  <si>
    <t>AG</t>
  </si>
  <si>
    <t>Gayle Hedge</t>
  </si>
  <si>
    <t>Kevin Backstrand</t>
  </si>
  <si>
    <t>07-0022-000</t>
  </si>
  <si>
    <t>Clara Andrews</t>
  </si>
  <si>
    <t>R. Breeggemann</t>
  </si>
  <si>
    <t xml:space="preserve">**Including Parcels 03-0227-000 &amp; 03-0228-000 (Property located on Artichoke Lake) </t>
  </si>
  <si>
    <t>***Including Parcels 05-0056-027 &amp; 05-0056-028 (these TWO parcels are located on Big Stone Lake)</t>
  </si>
  <si>
    <t>1.25/B</t>
  </si>
  <si>
    <t>Split</t>
  </si>
  <si>
    <t>13-0194-000</t>
  </si>
  <si>
    <t>Stanley Lindholm</t>
  </si>
  <si>
    <t>Brady Taffe</t>
  </si>
  <si>
    <t>1.5/O</t>
  </si>
  <si>
    <t>07-0088-011</t>
  </si>
  <si>
    <t xml:space="preserve">Jerrold Walters </t>
  </si>
  <si>
    <t>Michael O'Neill</t>
  </si>
  <si>
    <t>Douglas Larson</t>
  </si>
  <si>
    <t>RJF Holdings LLC</t>
  </si>
  <si>
    <t>Thomas Swartley</t>
  </si>
  <si>
    <t>03-0028-000</t>
  </si>
  <si>
    <t>13-0125-000</t>
  </si>
  <si>
    <t>Allen Sharon</t>
  </si>
  <si>
    <t>Red Rim Sports.</t>
  </si>
  <si>
    <t>Cassidy Sigler</t>
  </si>
  <si>
    <t>10-0081-000</t>
  </si>
  <si>
    <t>Scott Meyer</t>
  </si>
  <si>
    <t>David Webster</t>
  </si>
  <si>
    <t>Jay Westra</t>
  </si>
  <si>
    <t>Brian Athey</t>
  </si>
  <si>
    <t>13-0124-000</t>
  </si>
  <si>
    <t xml:space="preserve">Ron Weber </t>
  </si>
  <si>
    <t>Scott Jensen</t>
  </si>
  <si>
    <t>01-0258-000</t>
  </si>
  <si>
    <t>Whitley Strei</t>
  </si>
  <si>
    <t>Christopher Stier</t>
  </si>
  <si>
    <t>Dillan Roggenbuck</t>
  </si>
  <si>
    <t>11-0069-010</t>
  </si>
  <si>
    <t>06-0056-000</t>
  </si>
  <si>
    <t>Benjamin Athey</t>
  </si>
  <si>
    <t>Kevin Johnson</t>
  </si>
  <si>
    <t>Todd Sandberg</t>
  </si>
  <si>
    <t>Erik Fladhammer</t>
  </si>
  <si>
    <t>04-0163-000</t>
  </si>
  <si>
    <t>04-0160-010</t>
  </si>
  <si>
    <t>James Stotesbery</t>
  </si>
  <si>
    <t>split</t>
  </si>
  <si>
    <t>07-0041-000</t>
  </si>
  <si>
    <t>Lawrence Carlson</t>
  </si>
  <si>
    <t>Greg Ward</t>
  </si>
  <si>
    <t>09-0087-000</t>
  </si>
  <si>
    <t>TD</t>
  </si>
  <si>
    <t>Kristine Vold</t>
  </si>
  <si>
    <t>Jonathan Paulson</t>
  </si>
  <si>
    <t>Marty Stotesbery</t>
  </si>
  <si>
    <t>Unofficial</t>
  </si>
  <si>
    <t>Tanner Radermacher</t>
  </si>
  <si>
    <t>Type</t>
  </si>
  <si>
    <r>
      <t xml:space="preserve">Sales listings available at </t>
    </r>
    <r>
      <rPr>
        <sz val="20"/>
        <color indexed="10"/>
        <rFont val="Arial"/>
        <family val="2"/>
      </rPr>
      <t>bigstonecount.org</t>
    </r>
    <r>
      <rPr>
        <sz val="20"/>
        <rFont val="Arial"/>
        <family val="2"/>
      </rPr>
      <t xml:space="preserve"> under Assessor Department</t>
    </r>
  </si>
  <si>
    <t>US Bank Trusttee</t>
  </si>
  <si>
    <t>Lori Rixe</t>
  </si>
  <si>
    <t>07-0023-000</t>
  </si>
  <si>
    <t>03-0085-000</t>
  </si>
  <si>
    <t>Artichoke Baptist CH.</t>
  </si>
  <si>
    <t>Marcia Vangsness</t>
  </si>
  <si>
    <t>Robert Toelle</t>
  </si>
  <si>
    <t>Drewelow Rev. Trust</t>
  </si>
  <si>
    <t>05-0141-000</t>
  </si>
  <si>
    <t>06-0140-000</t>
  </si>
  <si>
    <t>John Thuente</t>
  </si>
  <si>
    <t>Hagen Homes LLC</t>
  </si>
  <si>
    <t>04-0052-000</t>
  </si>
  <si>
    <t>Janice Eifealdt</t>
  </si>
  <si>
    <t>Joel Stattelman</t>
  </si>
  <si>
    <t>Gerald Radtke</t>
  </si>
  <si>
    <t>Gregory Krogsrud</t>
  </si>
  <si>
    <t>DW</t>
  </si>
  <si>
    <t>01-0074-000</t>
  </si>
  <si>
    <t>Arlen LaCombe</t>
  </si>
  <si>
    <t>Anthony Hillman</t>
  </si>
  <si>
    <t>11-0055-000</t>
  </si>
  <si>
    <t>10-0116-000</t>
  </si>
  <si>
    <t>Michael Maas</t>
  </si>
  <si>
    <t>Brett Huizenga</t>
  </si>
  <si>
    <t>Philip Burmeister</t>
  </si>
  <si>
    <t>Patrick Eustice</t>
  </si>
  <si>
    <t>08-0023-000</t>
  </si>
  <si>
    <t>T. Radermacher</t>
  </si>
  <si>
    <t>11-0030-000</t>
  </si>
  <si>
    <t>RVL</t>
  </si>
  <si>
    <t>Dustin Hills</t>
  </si>
  <si>
    <t>Michael Lovgren</t>
  </si>
  <si>
    <t>John Hanson</t>
  </si>
  <si>
    <t>John Jenson</t>
  </si>
  <si>
    <t>01-0250-000</t>
  </si>
  <si>
    <t>05-0112-000</t>
  </si>
  <si>
    <t>Edward Homan</t>
  </si>
  <si>
    <t>Randy Homan</t>
  </si>
  <si>
    <t>04-0383-000</t>
  </si>
  <si>
    <t>Bruce Redfield</t>
  </si>
  <si>
    <t>Julia Strei</t>
  </si>
  <si>
    <t>12-0184-000</t>
  </si>
  <si>
    <t>Leigh Sitter Etal</t>
  </si>
  <si>
    <t>Otrey Hunting Club</t>
  </si>
  <si>
    <t>09-0060-000</t>
  </si>
  <si>
    <t>Richard Kasperson</t>
  </si>
  <si>
    <t>Mark Blackwelder</t>
  </si>
  <si>
    <t>13-0096-000</t>
  </si>
  <si>
    <t>Bradley Cardwell</t>
  </si>
  <si>
    <t>Francis Benkofske</t>
  </si>
  <si>
    <t>10-0227-000</t>
  </si>
  <si>
    <t>11-0135-000</t>
  </si>
  <si>
    <t>Ardith Gerber</t>
  </si>
  <si>
    <t>Mark Joplin</t>
  </si>
  <si>
    <t>10-0045-010</t>
  </si>
  <si>
    <t>Amber Bakeberg</t>
  </si>
  <si>
    <t>Dustin Koch</t>
  </si>
  <si>
    <t>07-0086-000</t>
  </si>
  <si>
    <t>Alfred Baker</t>
  </si>
  <si>
    <t>Donald Stueve</t>
  </si>
  <si>
    <t>Scott Sutton</t>
  </si>
  <si>
    <r>
      <t xml:space="preserve">Sales listings available at </t>
    </r>
    <r>
      <rPr>
        <sz val="20"/>
        <color indexed="10"/>
        <rFont val="Arial"/>
        <family val="2"/>
      </rPr>
      <t>bigstonecounty.org</t>
    </r>
    <r>
      <rPr>
        <sz val="20"/>
        <rFont val="Arial"/>
        <family val="2"/>
      </rPr>
      <t xml:space="preserve"> under Assessor Department</t>
    </r>
  </si>
  <si>
    <t>11-0086-000</t>
  </si>
  <si>
    <t>Marjorie Watson</t>
  </si>
  <si>
    <t>Dustin Escher</t>
  </si>
  <si>
    <t>04-0239-000</t>
  </si>
  <si>
    <t>Delores Bergseth</t>
  </si>
  <si>
    <t>Evan Holker</t>
  </si>
  <si>
    <t>04-0391-000</t>
  </si>
  <si>
    <t xml:space="preserve">Alan Arndt </t>
  </si>
  <si>
    <t>David Quist</t>
  </si>
  <si>
    <t>Phillip Schmidt</t>
  </si>
  <si>
    <t>11-0109-000</t>
  </si>
  <si>
    <t>Thomas Hynnek</t>
  </si>
  <si>
    <t>Michael Swenson</t>
  </si>
  <si>
    <t>1/B,1/O</t>
  </si>
  <si>
    <t>06-0030-010</t>
  </si>
  <si>
    <t>Joshua Sibson</t>
  </si>
  <si>
    <t>Cody Sibson</t>
  </si>
  <si>
    <t>William Gibson</t>
  </si>
  <si>
    <t>03-0237-000</t>
  </si>
  <si>
    <t xml:space="preserve">John Huth Trust </t>
  </si>
  <si>
    <t>Galen Crosby</t>
  </si>
  <si>
    <t>03-0060-012</t>
  </si>
  <si>
    <t>Rhonda Kenny</t>
  </si>
  <si>
    <t xml:space="preserve">Travis Nash </t>
  </si>
  <si>
    <t>Brandi Nash</t>
  </si>
  <si>
    <t>03-0060-011</t>
  </si>
  <si>
    <t>07-0071-000</t>
  </si>
  <si>
    <t>Leroy Baxter</t>
  </si>
  <si>
    <t>Adam Baxter</t>
  </si>
  <si>
    <t>Mark Thompson</t>
  </si>
  <si>
    <t>Raeann Thompson</t>
  </si>
  <si>
    <t>04-0099-000</t>
  </si>
  <si>
    <t>Andrew Karels</t>
  </si>
  <si>
    <t>Chad Gillespie</t>
  </si>
  <si>
    <t>04-0083-000</t>
  </si>
  <si>
    <t>1.75/B</t>
  </si>
  <si>
    <t>10-0257-010</t>
  </si>
  <si>
    <t>Steven Nelson Etal</t>
  </si>
  <si>
    <t>Daniel Schmeichel</t>
  </si>
  <si>
    <t>11-0138-000</t>
  </si>
  <si>
    <t>PRD</t>
  </si>
  <si>
    <t>Marie Scott Estate</t>
  </si>
  <si>
    <t>James Eckberg</t>
  </si>
  <si>
    <t>Milton Stenstuen</t>
  </si>
  <si>
    <t>Neil Engquist</t>
  </si>
  <si>
    <t>03-0096-000</t>
  </si>
  <si>
    <t>10-0184-000</t>
  </si>
  <si>
    <t xml:space="preserve">Alfred Radtke Jr. </t>
  </si>
  <si>
    <t>Kyle Arndt</t>
  </si>
  <si>
    <t xml:space="preserve">Dale Price </t>
  </si>
  <si>
    <t>Bryan Koch</t>
  </si>
  <si>
    <t>04-0406-000</t>
  </si>
  <si>
    <t>Mary Brown</t>
  </si>
  <si>
    <t>04-0364-000</t>
  </si>
  <si>
    <t>Daniel Bauer</t>
  </si>
  <si>
    <t>Timothy Swanson</t>
  </si>
  <si>
    <t>Daniel Snow</t>
  </si>
  <si>
    <t>Cathy Klebofski</t>
  </si>
  <si>
    <t>Shane Maas</t>
  </si>
  <si>
    <t>09-0003-000</t>
  </si>
  <si>
    <t>Keith Zimmerman</t>
  </si>
  <si>
    <t>Keith Adelman</t>
  </si>
  <si>
    <t>05-0146-000</t>
  </si>
  <si>
    <t>Schmidt Etal</t>
  </si>
  <si>
    <t>Johnathan Buck</t>
  </si>
  <si>
    <t>10-0125-000</t>
  </si>
  <si>
    <t>Stephen Strei</t>
  </si>
  <si>
    <t>Shelby Schoon</t>
  </si>
  <si>
    <t>01-0269-000</t>
  </si>
  <si>
    <t>Keith Ehrenberg</t>
  </si>
  <si>
    <t>John Rau</t>
  </si>
  <si>
    <t>05-0014-000</t>
  </si>
  <si>
    <t>Sharon Bullock Etal</t>
  </si>
  <si>
    <t>Lindsey Duffield</t>
  </si>
  <si>
    <t>12-0164-000</t>
  </si>
  <si>
    <t>12-0165-000</t>
  </si>
  <si>
    <t xml:space="preserve">Darlene Salverson </t>
  </si>
  <si>
    <t>2 Bar J Ranch LLC</t>
  </si>
  <si>
    <t>02-0117-000</t>
  </si>
  <si>
    <t>Kenneth Zenk</t>
  </si>
  <si>
    <t>Steven Shamp</t>
  </si>
  <si>
    <t>11-0125-000</t>
  </si>
  <si>
    <t>Arlen Giese</t>
  </si>
  <si>
    <t>Paul &amp; Ruth Strong</t>
  </si>
  <si>
    <t>09-0022-000</t>
  </si>
  <si>
    <t>Thomas Maanum</t>
  </si>
  <si>
    <t>R.Dennis Maanum</t>
  </si>
  <si>
    <t xml:space="preserve"> </t>
  </si>
  <si>
    <t>10-0137-000</t>
  </si>
  <si>
    <t>Dolores Malzahn</t>
  </si>
  <si>
    <t>Melvin Alama</t>
  </si>
  <si>
    <t>James Nelson</t>
  </si>
  <si>
    <t>Big Stone Ducks LLC</t>
  </si>
  <si>
    <t>04-0395-000</t>
  </si>
  <si>
    <t>07-0003-000</t>
  </si>
  <si>
    <t>Leslie Murphy</t>
  </si>
  <si>
    <t>Alicia Heim</t>
  </si>
  <si>
    <t>10-0035-000</t>
  </si>
  <si>
    <t>12-0019-000</t>
  </si>
  <si>
    <t>Daniel Jorgenson</t>
  </si>
  <si>
    <t>Michael Jorgenson</t>
  </si>
  <si>
    <t>Jon Hartman</t>
  </si>
  <si>
    <t>Thomas Oakes</t>
  </si>
  <si>
    <t>06-0146-000</t>
  </si>
  <si>
    <t>J. Michelsen Etal</t>
  </si>
  <si>
    <t>Tom Oakes</t>
  </si>
  <si>
    <t>Jorden Roggenbuck</t>
  </si>
  <si>
    <t>07-0026-000</t>
  </si>
  <si>
    <t>James Murphy</t>
  </si>
  <si>
    <t>Michael Murphy</t>
  </si>
  <si>
    <t>Francis J.Benkofske</t>
  </si>
  <si>
    <t>Francis T.Benkofske</t>
  </si>
  <si>
    <t>01-0248-010</t>
  </si>
  <si>
    <t>MNWest Bank</t>
  </si>
  <si>
    <t xml:space="preserve">Kristine Yerigan Trust </t>
  </si>
  <si>
    <t>14-0130-000</t>
  </si>
  <si>
    <t>Steven Hills</t>
  </si>
  <si>
    <t>Danielle Green</t>
  </si>
  <si>
    <t>Patrick Homan</t>
  </si>
  <si>
    <t>11-0007-000</t>
  </si>
  <si>
    <t>P. Schwendemann</t>
  </si>
  <si>
    <t>20-0001-000</t>
  </si>
  <si>
    <t>QD</t>
  </si>
  <si>
    <t>Timothy Duin</t>
  </si>
  <si>
    <t>Lyle Pederson</t>
  </si>
  <si>
    <t>TerLor, LLC</t>
  </si>
  <si>
    <t>02-0179-000</t>
  </si>
  <si>
    <t>Todd Mrazek</t>
  </si>
  <si>
    <t>Chet Larson</t>
  </si>
  <si>
    <t>Susan Nash</t>
  </si>
  <si>
    <r>
      <t xml:space="preserve">Sales listings available at </t>
    </r>
    <r>
      <rPr>
        <sz val="20"/>
        <color indexed="10"/>
        <rFont val="Arial"/>
        <family val="2"/>
      </rPr>
      <t>bigstonecounty.gov</t>
    </r>
    <r>
      <rPr>
        <sz val="20"/>
        <rFont val="Arial"/>
        <family val="2"/>
      </rPr>
      <t xml:space="preserve"> under Assessor Department</t>
    </r>
  </si>
  <si>
    <t>01-0248-011</t>
  </si>
  <si>
    <t>18-0008-010</t>
  </si>
  <si>
    <t>Kristine Yerigan Trust</t>
  </si>
  <si>
    <t>Jeremy Wood</t>
  </si>
  <si>
    <t>B. Henningson-Kaye</t>
  </si>
  <si>
    <t>10-0061-000</t>
  </si>
  <si>
    <t>Alan Volkenant</t>
  </si>
  <si>
    <t>Alan Webster</t>
  </si>
  <si>
    <t>House Type</t>
  </si>
  <si>
    <t>04-0375-000</t>
  </si>
  <si>
    <t>Morris Tietjen</t>
  </si>
  <si>
    <t>Jacob Gliniany</t>
  </si>
  <si>
    <t>04-0277-000</t>
  </si>
  <si>
    <t>Curt Hormann</t>
  </si>
  <si>
    <t>08-0101-000</t>
  </si>
  <si>
    <t>Debra Swezey</t>
  </si>
  <si>
    <t>Adam Schreifels</t>
  </si>
  <si>
    <t>01-0062-000</t>
  </si>
  <si>
    <t>Dan Angelo</t>
  </si>
  <si>
    <t>Gilbertson/DeVaney</t>
  </si>
  <si>
    <t>Nathan Nelson</t>
  </si>
  <si>
    <t>Terry Schnaser</t>
  </si>
  <si>
    <t>Daniel Gurske</t>
  </si>
  <si>
    <t>04-0396-000</t>
  </si>
  <si>
    <t>Brandon Befort</t>
  </si>
  <si>
    <t>10-0133-000</t>
  </si>
  <si>
    <t>Robert Henriksen</t>
  </si>
  <si>
    <t>James Wagar</t>
  </si>
  <si>
    <t>07-0024-000</t>
  </si>
  <si>
    <t>Patrick Lane</t>
  </si>
  <si>
    <t>Cody Biggs</t>
  </si>
  <si>
    <t>13-0177-000</t>
  </si>
  <si>
    <t>Nancy Boyles</t>
  </si>
  <si>
    <t>Travis Sandberg</t>
  </si>
  <si>
    <t>11-0013-000</t>
  </si>
  <si>
    <t>Timothy Scherer</t>
  </si>
  <si>
    <t>Nathan Scherer</t>
  </si>
  <si>
    <t>Victor Hoffman</t>
  </si>
  <si>
    <t>07-0197-000</t>
  </si>
  <si>
    <t>Shelia Hines</t>
  </si>
  <si>
    <t>Muskies HQ LLC</t>
  </si>
  <si>
    <t>11-0106-010</t>
  </si>
  <si>
    <t>R.Chamberlain</t>
  </si>
  <si>
    <t>Garth Haukos</t>
  </si>
  <si>
    <t>11-0050-000</t>
  </si>
  <si>
    <t>11-0010-000</t>
  </si>
  <si>
    <t>11-0011-000</t>
  </si>
  <si>
    <t>Timothy Burdick</t>
  </si>
  <si>
    <t>Julie Tritz</t>
  </si>
  <si>
    <t>13-0030-000</t>
  </si>
  <si>
    <t>Greg Adamson</t>
  </si>
  <si>
    <t>Adam Foss</t>
  </si>
  <si>
    <t>01-0231-000</t>
  </si>
  <si>
    <t>Cody Swenson</t>
  </si>
  <si>
    <t>Kavanagh Fam. Trust</t>
  </si>
  <si>
    <t>C Paulsen &amp; Z Wilson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</si>
</sst>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m/d/yy;@"/>
  </numFmts>
  <fonts count="17" x14ac:knownFonts="1">
    <font>
      <sz val="10"/>
      <name val="Arial"/>
    </font>
    <font>
      <sz val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20"/>
      <color indexed="10"/>
      <name val="Arial"/>
      <family val="2"/>
    </font>
    <font>
      <sz val="2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2" borderId="0" applyNumberFormat="0" applyBorder="0" applyAlignment="0" applyProtection="0"/>
  </cellStyleXfs>
  <cellXfs count="138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4" fontId="4" fillId="0" borderId="3" xfId="0" applyNumberFormat="1" applyFont="1" applyBorder="1"/>
    <xf numFmtId="0" fontId="4" fillId="0" borderId="4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17" fontId="5" fillId="0" borderId="5" xfId="0" applyNumberFormat="1" applyFont="1" applyBorder="1"/>
    <xf numFmtId="0" fontId="5" fillId="0" borderId="5" xfId="0" applyFont="1" applyBorder="1"/>
    <xf numFmtId="3" fontId="5" fillId="0" borderId="6" xfId="0" applyNumberFormat="1" applyFont="1" applyBorder="1"/>
    <xf numFmtId="3" fontId="5" fillId="0" borderId="5" xfId="0" applyNumberFormat="1" applyFont="1" applyBorder="1"/>
    <xf numFmtId="9" fontId="5" fillId="0" borderId="5" xfId="0" applyNumberFormat="1" applyFont="1" applyBorder="1"/>
    <xf numFmtId="164" fontId="5" fillId="0" borderId="5" xfId="0" applyNumberFormat="1" applyFont="1" applyBorder="1"/>
    <xf numFmtId="164" fontId="15" fillId="0" borderId="5" xfId="0" applyNumberFormat="1" applyFont="1" applyBorder="1"/>
    <xf numFmtId="0" fontId="15" fillId="0" borderId="5" xfId="0" applyFont="1" applyBorder="1"/>
    <xf numFmtId="17" fontId="15" fillId="0" borderId="5" xfId="0" applyNumberFormat="1" applyFont="1" applyBorder="1"/>
    <xf numFmtId="3" fontId="15" fillId="0" borderId="6" xfId="0" applyNumberFormat="1" applyFont="1" applyBorder="1"/>
    <xf numFmtId="3" fontId="15" fillId="0" borderId="5" xfId="0" applyNumberFormat="1" applyFont="1" applyBorder="1"/>
    <xf numFmtId="9" fontId="15" fillId="0" borderId="5" xfId="0" applyNumberFormat="1" applyFont="1" applyBorder="1"/>
    <xf numFmtId="3" fontId="6" fillId="0" borderId="5" xfId="0" applyNumberFormat="1" applyFont="1" applyBorder="1"/>
    <xf numFmtId="164" fontId="5" fillId="0" borderId="2" xfId="0" applyNumberFormat="1" applyFont="1" applyBorder="1"/>
    <xf numFmtId="0" fontId="5" fillId="0" borderId="2" xfId="0" applyFont="1" applyBorder="1"/>
    <xf numFmtId="17" fontId="5" fillId="0" borderId="2" xfId="0" applyNumberFormat="1" applyFont="1" applyBorder="1"/>
    <xf numFmtId="3" fontId="5" fillId="0" borderId="2" xfId="0" applyNumberFormat="1" applyFont="1" applyBorder="1"/>
    <xf numFmtId="3" fontId="6" fillId="0" borderId="2" xfId="0" applyNumberFormat="1" applyFont="1" applyBorder="1"/>
    <xf numFmtId="9" fontId="5" fillId="0" borderId="2" xfId="0" applyNumberFormat="1" applyFont="1" applyBorder="1"/>
    <xf numFmtId="0" fontId="0" fillId="0" borderId="5" xfId="0" applyBorder="1"/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5" xfId="0" applyFont="1" applyBorder="1"/>
    <xf numFmtId="0" fontId="16" fillId="0" borderId="5" xfId="0" applyFont="1" applyBorder="1"/>
    <xf numFmtId="17" fontId="0" fillId="0" borderId="5" xfId="0" applyNumberFormat="1" applyBorder="1"/>
    <xf numFmtId="3" fontId="8" fillId="0" borderId="5" xfId="0" applyNumberFormat="1" applyFont="1" applyBorder="1"/>
    <xf numFmtId="0" fontId="3" fillId="0" borderId="5" xfId="0" applyFont="1" applyBorder="1"/>
    <xf numFmtId="0" fontId="14" fillId="0" borderId="5" xfId="0" applyFont="1" applyBorder="1"/>
    <xf numFmtId="0" fontId="8" fillId="0" borderId="6" xfId="0" applyFont="1" applyBorder="1" applyAlignment="1">
      <alignment horizontal="right"/>
    </xf>
    <xf numFmtId="164" fontId="8" fillId="0" borderId="5" xfId="0" applyNumberFormat="1" applyFont="1" applyBorder="1"/>
    <xf numFmtId="17" fontId="8" fillId="0" borderId="5" xfId="0" applyNumberFormat="1" applyFont="1" applyBorder="1"/>
    <xf numFmtId="3" fontId="8" fillId="0" borderId="6" xfId="0" applyNumberFormat="1" applyFont="1" applyBorder="1"/>
    <xf numFmtId="9" fontId="8" fillId="0" borderId="5" xfId="0" applyNumberFormat="1" applyFont="1" applyBorder="1"/>
    <xf numFmtId="164" fontId="16" fillId="0" borderId="5" xfId="0" applyNumberFormat="1" applyFont="1" applyBorder="1"/>
    <xf numFmtId="17" fontId="16" fillId="0" borderId="5" xfId="0" applyNumberFormat="1" applyFont="1" applyBorder="1"/>
    <xf numFmtId="3" fontId="16" fillId="0" borderId="6" xfId="0" applyNumberFormat="1" applyFont="1" applyBorder="1"/>
    <xf numFmtId="3" fontId="16" fillId="0" borderId="5" xfId="0" applyNumberFormat="1" applyFont="1" applyBorder="1"/>
    <xf numFmtId="9" fontId="16" fillId="0" borderId="5" xfId="0" applyNumberFormat="1" applyFont="1" applyBorder="1"/>
    <xf numFmtId="165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/>
    <xf numFmtId="0" fontId="8" fillId="0" borderId="5" xfId="0" applyFont="1" applyBorder="1" applyAlignment="1">
      <alignment horizontal="right"/>
    </xf>
    <xf numFmtId="17" fontId="8" fillId="0" borderId="5" xfId="0" applyNumberFormat="1" applyFont="1" applyBorder="1" applyAlignment="1">
      <alignment horizontal="center"/>
    </xf>
    <xf numFmtId="164" fontId="8" fillId="0" borderId="1" xfId="0" applyNumberFormat="1" applyFont="1" applyBorder="1"/>
    <xf numFmtId="0" fontId="8" fillId="0" borderId="1" xfId="0" applyFont="1" applyBorder="1"/>
    <xf numFmtId="17" fontId="8" fillId="0" borderId="1" xfId="0" applyNumberFormat="1" applyFont="1" applyBorder="1"/>
    <xf numFmtId="3" fontId="8" fillId="0" borderId="2" xfId="0" applyNumberFormat="1" applyFont="1" applyBorder="1"/>
    <xf numFmtId="3" fontId="8" fillId="0" borderId="1" xfId="0" applyNumberFormat="1" applyFont="1" applyBorder="1"/>
    <xf numFmtId="164" fontId="5" fillId="0" borderId="0" xfId="0" applyNumberFormat="1" applyFont="1"/>
    <xf numFmtId="0" fontId="5" fillId="0" borderId="0" xfId="0" applyFont="1"/>
    <xf numFmtId="17" fontId="5" fillId="0" borderId="0" xfId="0" applyNumberFormat="1" applyFont="1"/>
    <xf numFmtId="3" fontId="5" fillId="0" borderId="0" xfId="0" applyNumberFormat="1" applyFont="1"/>
    <xf numFmtId="3" fontId="6" fillId="0" borderId="0" xfId="0" applyNumberFormat="1" applyFont="1"/>
    <xf numFmtId="9" fontId="5" fillId="0" borderId="0" xfId="0" applyNumberFormat="1" applyFont="1"/>
    <xf numFmtId="17" fontId="16" fillId="0" borderId="5" xfId="0" applyNumberFormat="1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17" fontId="12" fillId="3" borderId="5" xfId="1" applyNumberFormat="1" applyFont="1" applyFill="1" applyBorder="1"/>
    <xf numFmtId="0" fontId="13" fillId="3" borderId="5" xfId="1" applyFill="1" applyBorder="1" applyAlignment="1">
      <alignment horizontal="left"/>
    </xf>
    <xf numFmtId="0" fontId="13" fillId="3" borderId="0" xfId="1" applyFill="1"/>
    <xf numFmtId="14" fontId="8" fillId="0" borderId="5" xfId="0" applyNumberFormat="1" applyFont="1" applyBorder="1"/>
    <xf numFmtId="0" fontId="3" fillId="0" borderId="0" xfId="0" applyFont="1"/>
    <xf numFmtId="0" fontId="14" fillId="0" borderId="0" xfId="0" applyFont="1"/>
    <xf numFmtId="164" fontId="11" fillId="0" borderId="0" xfId="0" applyNumberFormat="1" applyFont="1" applyAlignment="1">
      <alignment horizontal="center"/>
    </xf>
    <xf numFmtId="9" fontId="8" fillId="0" borderId="1" xfId="0" applyNumberFormat="1" applyFont="1" applyBorder="1"/>
    <xf numFmtId="164" fontId="16" fillId="0" borderId="3" xfId="0" applyNumberFormat="1" applyFont="1" applyBorder="1"/>
    <xf numFmtId="0" fontId="16" fillId="0" borderId="3" xfId="0" applyFont="1" applyBorder="1"/>
    <xf numFmtId="17" fontId="16" fillId="0" borderId="3" xfId="0" applyNumberFormat="1" applyFont="1" applyBorder="1" applyAlignment="1">
      <alignment horizontal="center"/>
    </xf>
    <xf numFmtId="17" fontId="16" fillId="0" borderId="3" xfId="0" applyNumberFormat="1" applyFont="1" applyBorder="1"/>
    <xf numFmtId="3" fontId="16" fillId="0" borderId="4" xfId="0" applyNumberFormat="1" applyFont="1" applyBorder="1"/>
    <xf numFmtId="3" fontId="16" fillId="0" borderId="3" xfId="0" applyNumberFormat="1" applyFont="1" applyBorder="1"/>
    <xf numFmtId="9" fontId="8" fillId="0" borderId="3" xfId="0" applyNumberFormat="1" applyFont="1" applyBorder="1"/>
    <xf numFmtId="164" fontId="8" fillId="0" borderId="18" xfId="0" applyNumberFormat="1" applyFont="1" applyBorder="1"/>
    <xf numFmtId="0" fontId="8" fillId="0" borderId="18" xfId="0" applyFont="1" applyBorder="1"/>
    <xf numFmtId="17" fontId="8" fillId="0" borderId="18" xfId="0" applyNumberFormat="1" applyFont="1" applyBorder="1" applyAlignment="1">
      <alignment horizontal="center"/>
    </xf>
    <xf numFmtId="17" fontId="8" fillId="0" borderId="18" xfId="0" applyNumberFormat="1" applyFont="1" applyBorder="1"/>
    <xf numFmtId="3" fontId="8" fillId="0" borderId="19" xfId="0" applyNumberFormat="1" applyFont="1" applyBorder="1"/>
    <xf numFmtId="3" fontId="8" fillId="0" borderId="18" xfId="0" applyNumberFormat="1" applyFont="1" applyBorder="1"/>
    <xf numFmtId="9" fontId="8" fillId="0" borderId="18" xfId="0" applyNumberFormat="1" applyFont="1" applyBorder="1"/>
    <xf numFmtId="164" fontId="16" fillId="0" borderId="18" xfId="0" applyNumberFormat="1" applyFont="1" applyBorder="1"/>
    <xf numFmtId="0" fontId="16" fillId="0" borderId="18" xfId="0" applyFont="1" applyBorder="1"/>
    <xf numFmtId="17" fontId="16" fillId="0" borderId="18" xfId="0" applyNumberFormat="1" applyFont="1" applyBorder="1" applyAlignment="1">
      <alignment horizontal="center"/>
    </xf>
    <xf numFmtId="17" fontId="16" fillId="0" borderId="18" xfId="0" applyNumberFormat="1" applyFont="1" applyBorder="1"/>
    <xf numFmtId="3" fontId="16" fillId="0" borderId="19" xfId="0" applyNumberFormat="1" applyFont="1" applyBorder="1"/>
    <xf numFmtId="3" fontId="16" fillId="0" borderId="18" xfId="0" applyNumberFormat="1" applyFont="1" applyBorder="1"/>
    <xf numFmtId="3" fontId="16" fillId="0" borderId="1" xfId="0" applyNumberFormat="1" applyFont="1" applyBorder="1"/>
    <xf numFmtId="17" fontId="16" fillId="0" borderId="1" xfId="0" applyNumberFormat="1" applyFont="1" applyBorder="1" applyAlignment="1">
      <alignment horizontal="center"/>
    </xf>
    <xf numFmtId="9" fontId="8" fillId="0" borderId="23" xfId="0" applyNumberFormat="1" applyFont="1" applyBorder="1"/>
    <xf numFmtId="0" fontId="16" fillId="0" borderId="23" xfId="0" applyFont="1" applyBorder="1"/>
    <xf numFmtId="164" fontId="8" fillId="0" borderId="3" xfId="0" applyNumberFormat="1" applyFont="1" applyBorder="1"/>
    <xf numFmtId="17" fontId="8" fillId="0" borderId="1" xfId="0" applyNumberFormat="1" applyFont="1" applyBorder="1" applyAlignment="1">
      <alignment horizontal="center"/>
    </xf>
    <xf numFmtId="0" fontId="8" fillId="0" borderId="3" xfId="0" applyFont="1" applyBorder="1"/>
    <xf numFmtId="17" fontId="8" fillId="0" borderId="3" xfId="0" applyNumberFormat="1" applyFont="1" applyBorder="1" applyAlignment="1">
      <alignment horizontal="center"/>
    </xf>
    <xf numFmtId="17" fontId="8" fillId="0" borderId="3" xfId="0" applyNumberFormat="1" applyFont="1" applyBorder="1"/>
    <xf numFmtId="3" fontId="8" fillId="0" borderId="4" xfId="0" applyNumberFormat="1" applyFont="1" applyBorder="1"/>
    <xf numFmtId="3" fontId="8" fillId="0" borderId="3" xfId="0" applyNumberFormat="1" applyFont="1" applyBorder="1"/>
    <xf numFmtId="9" fontId="16" fillId="0" borderId="18" xfId="0" applyNumberFormat="1" applyFont="1" applyBorder="1"/>
    <xf numFmtId="9" fontId="16" fillId="0" borderId="3" xfId="0" applyNumberFormat="1" applyFont="1" applyBorder="1"/>
    <xf numFmtId="0" fontId="16" fillId="0" borderId="1" xfId="0" applyFont="1" applyBorder="1"/>
    <xf numFmtId="164" fontId="16" fillId="0" borderId="1" xfId="0" applyNumberFormat="1" applyFont="1" applyBorder="1"/>
    <xf numFmtId="17" fontId="16" fillId="0" borderId="1" xfId="0" applyNumberFormat="1" applyFont="1" applyBorder="1"/>
    <xf numFmtId="3" fontId="16" fillId="0" borderId="2" xfId="0" applyNumberFormat="1" applyFont="1" applyBorder="1"/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164" fontId="11" fillId="0" borderId="13" xfId="0" applyNumberFormat="1" applyFont="1" applyBorder="1" applyAlignment="1">
      <alignment horizontal="center"/>
    </xf>
    <xf numFmtId="164" fontId="11" fillId="0" borderId="14" xfId="0" applyNumberFormat="1" applyFont="1" applyBorder="1" applyAlignment="1">
      <alignment horizontal="center"/>
    </xf>
    <xf numFmtId="164" fontId="11" fillId="0" borderId="15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3" fontId="9" fillId="0" borderId="7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11" fillId="0" borderId="20" xfId="0" applyNumberFormat="1" applyFont="1" applyBorder="1" applyAlignment="1">
      <alignment horizontal="center"/>
    </xf>
    <xf numFmtId="164" fontId="11" fillId="0" borderId="21" xfId="0" applyNumberFormat="1" applyFont="1" applyBorder="1" applyAlignment="1">
      <alignment horizontal="center"/>
    </xf>
    <xf numFmtId="164" fontId="11" fillId="0" borderId="22" xfId="0" applyNumberFormat="1" applyFont="1" applyBorder="1" applyAlignment="1">
      <alignment horizontal="center"/>
    </xf>
    <xf numFmtId="3" fontId="9" fillId="0" borderId="20" xfId="0" applyNumberFormat="1" applyFont="1" applyBorder="1" applyAlignment="1">
      <alignment horizontal="center"/>
    </xf>
    <xf numFmtId="3" fontId="9" fillId="0" borderId="21" xfId="0" applyNumberFormat="1" applyFont="1" applyBorder="1" applyAlignment="1">
      <alignment horizontal="center"/>
    </xf>
    <xf numFmtId="3" fontId="9" fillId="0" borderId="2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2">
    <cellStyle name="Bad" xfId="1" builtinId="2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workbookViewId="0">
      <selection activeCell="T31" sqref="T31"/>
    </sheetView>
  </sheetViews>
  <sheetFormatPr defaultRowHeight="12.75" x14ac:dyDescent="0.2"/>
  <cols>
    <col min="1" max="1" width="10" customWidth="1"/>
    <col min="2" max="2" width="6.42578125" customWidth="1"/>
    <col min="3" max="3" width="13.7109375" customWidth="1"/>
    <col min="4" max="4" width="7.7109375" customWidth="1"/>
    <col min="5" max="5" width="5.5703125" customWidth="1"/>
    <col min="6" max="6" width="6.5703125" customWidth="1"/>
    <col min="7" max="7" width="18.5703125" customWidth="1"/>
    <col min="8" max="8" width="19" customWidth="1"/>
    <col min="9" max="9" width="9.28515625" customWidth="1"/>
    <col min="10" max="10" width="8.7109375" customWidth="1"/>
    <col min="11" max="11" width="9.42578125" customWidth="1"/>
    <col min="12" max="12" width="9.28515625" customWidth="1"/>
    <col min="13" max="13" width="7.140625" customWidth="1"/>
    <col min="14" max="14" width="6.7109375" customWidth="1"/>
  </cols>
  <sheetData>
    <row r="1" spans="1:14" ht="21.95" customHeight="1" x14ac:dyDescent="0.3">
      <c r="A1" s="113" t="s">
        <v>60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4" x14ac:dyDescent="0.2">
      <c r="A2" s="1" t="s">
        <v>0</v>
      </c>
      <c r="B2" s="2" t="s">
        <v>1</v>
      </c>
      <c r="C2" s="1" t="s">
        <v>2</v>
      </c>
      <c r="D2" s="1" t="s">
        <v>97</v>
      </c>
      <c r="E2" s="2" t="s">
        <v>3</v>
      </c>
      <c r="F2" s="1" t="s">
        <v>4</v>
      </c>
      <c r="G2" s="2" t="s">
        <v>5</v>
      </c>
      <c r="H2" s="1" t="s">
        <v>6</v>
      </c>
      <c r="I2" s="2" t="s">
        <v>7</v>
      </c>
      <c r="J2" s="1" t="s">
        <v>8</v>
      </c>
      <c r="K2" s="2" t="s">
        <v>8</v>
      </c>
      <c r="L2" s="1" t="s">
        <v>9</v>
      </c>
      <c r="M2" s="29" t="s">
        <v>10</v>
      </c>
      <c r="N2" s="31" t="s">
        <v>100</v>
      </c>
    </row>
    <row r="3" spans="1:14" x14ac:dyDescent="0.2">
      <c r="A3" s="3"/>
      <c r="B3" s="4"/>
      <c r="C3" s="5" t="s">
        <v>11</v>
      </c>
      <c r="D3" s="5" t="s">
        <v>98</v>
      </c>
      <c r="E3" s="6"/>
      <c r="F3" s="5" t="s">
        <v>12</v>
      </c>
      <c r="G3" s="6"/>
      <c r="H3" s="7"/>
      <c r="I3" s="8" t="s">
        <v>13</v>
      </c>
      <c r="J3" s="5" t="s">
        <v>14</v>
      </c>
      <c r="K3" s="8" t="s">
        <v>15</v>
      </c>
      <c r="L3" s="5" t="s">
        <v>16</v>
      </c>
      <c r="M3" s="30"/>
      <c r="N3" s="32" t="s">
        <v>101</v>
      </c>
    </row>
    <row r="4" spans="1:14" ht="15" x14ac:dyDescent="0.2">
      <c r="A4" s="14">
        <v>40333</v>
      </c>
      <c r="B4" s="10">
        <v>5641</v>
      </c>
      <c r="C4" s="9" t="s">
        <v>21</v>
      </c>
      <c r="D4" s="33">
        <v>33893</v>
      </c>
      <c r="E4" s="9" t="s">
        <v>20</v>
      </c>
      <c r="F4" s="9" t="s">
        <v>18</v>
      </c>
      <c r="G4" s="9" t="s">
        <v>22</v>
      </c>
      <c r="H4" s="9" t="s">
        <v>23</v>
      </c>
      <c r="I4" s="11">
        <v>112500</v>
      </c>
      <c r="J4" s="12">
        <v>44300</v>
      </c>
      <c r="K4" s="11">
        <v>115800</v>
      </c>
      <c r="L4" s="12">
        <v>160100</v>
      </c>
      <c r="M4" s="13">
        <v>1.42</v>
      </c>
      <c r="N4" s="28"/>
    </row>
    <row r="5" spans="1:14" ht="15" x14ac:dyDescent="0.2">
      <c r="A5" s="14">
        <v>40330</v>
      </c>
      <c r="B5" s="10">
        <v>5643</v>
      </c>
      <c r="C5" s="9" t="s">
        <v>24</v>
      </c>
      <c r="D5" s="33">
        <v>33119</v>
      </c>
      <c r="E5" s="9" t="s">
        <v>17</v>
      </c>
      <c r="F5" s="9" t="s">
        <v>18</v>
      </c>
      <c r="G5" s="9" t="s">
        <v>25</v>
      </c>
      <c r="H5" s="9" t="s">
        <v>26</v>
      </c>
      <c r="I5" s="11">
        <v>75000</v>
      </c>
      <c r="J5" s="12">
        <v>24200</v>
      </c>
      <c r="K5" s="11">
        <v>49100</v>
      </c>
      <c r="L5" s="12">
        <v>72600</v>
      </c>
      <c r="M5" s="13">
        <v>0.97</v>
      </c>
      <c r="N5" s="28"/>
    </row>
    <row r="6" spans="1:14" ht="15" x14ac:dyDescent="0.2">
      <c r="A6" s="14">
        <v>40437</v>
      </c>
      <c r="B6" s="10">
        <v>5696</v>
      </c>
      <c r="C6" s="9" t="s">
        <v>27</v>
      </c>
      <c r="D6" s="33">
        <v>69621</v>
      </c>
      <c r="E6" s="9" t="s">
        <v>17</v>
      </c>
      <c r="F6" s="9" t="s">
        <v>18</v>
      </c>
      <c r="G6" s="9" t="s">
        <v>28</v>
      </c>
      <c r="H6" s="9" t="s">
        <v>29</v>
      </c>
      <c r="I6" s="11">
        <v>208550</v>
      </c>
      <c r="J6" s="12">
        <v>29000</v>
      </c>
      <c r="K6" s="11">
        <v>193600</v>
      </c>
      <c r="L6" s="12">
        <v>222600</v>
      </c>
      <c r="M6" s="13">
        <v>1.07</v>
      </c>
      <c r="N6" s="28"/>
    </row>
    <row r="7" spans="1:14" ht="15" x14ac:dyDescent="0.2">
      <c r="A7" s="15"/>
      <c r="B7" s="16"/>
      <c r="C7" s="17"/>
      <c r="D7" s="34"/>
      <c r="E7" s="17"/>
      <c r="F7" s="17"/>
      <c r="G7" s="17"/>
      <c r="H7" s="17"/>
      <c r="I7" s="18"/>
      <c r="J7" s="19"/>
      <c r="K7" s="18"/>
      <c r="L7" s="19"/>
      <c r="M7" s="20"/>
      <c r="N7" s="28"/>
    </row>
    <row r="8" spans="1:14" ht="15" x14ac:dyDescent="0.2">
      <c r="A8" s="14"/>
      <c r="B8" s="10"/>
      <c r="C8" s="9"/>
      <c r="D8" s="33"/>
      <c r="E8" s="9"/>
      <c r="F8" s="9"/>
      <c r="G8" s="9"/>
      <c r="H8" s="9"/>
      <c r="I8" s="11"/>
      <c r="J8" s="12"/>
      <c r="K8" s="11"/>
      <c r="L8" s="12"/>
      <c r="M8" s="13"/>
      <c r="N8" s="28"/>
    </row>
    <row r="9" spans="1:14" ht="15" x14ac:dyDescent="0.2">
      <c r="A9" s="14"/>
      <c r="B9" s="10"/>
      <c r="C9" s="9"/>
      <c r="D9" s="33"/>
      <c r="E9" s="9"/>
      <c r="F9" s="9"/>
      <c r="G9" s="9"/>
      <c r="H9" s="9"/>
      <c r="I9" s="11"/>
      <c r="J9" s="12"/>
      <c r="K9" s="11"/>
      <c r="L9" s="12"/>
      <c r="M9" s="13"/>
      <c r="N9" s="28"/>
    </row>
    <row r="10" spans="1:14" ht="15" x14ac:dyDescent="0.2">
      <c r="A10" s="14"/>
      <c r="B10" s="10"/>
      <c r="C10" s="9"/>
      <c r="D10" s="33"/>
      <c r="E10" s="9"/>
      <c r="F10" s="9"/>
      <c r="G10" s="9"/>
      <c r="H10" s="9"/>
      <c r="I10" s="11"/>
      <c r="J10" s="12"/>
      <c r="K10" s="11"/>
      <c r="L10" s="12"/>
      <c r="M10" s="13"/>
      <c r="N10" s="28"/>
    </row>
    <row r="11" spans="1:14" ht="15" x14ac:dyDescent="0.2">
      <c r="A11" s="14"/>
      <c r="B11" s="10"/>
      <c r="C11" s="9"/>
      <c r="D11" s="33"/>
      <c r="E11" s="9"/>
      <c r="F11" s="9"/>
      <c r="G11" s="9"/>
      <c r="H11" s="9"/>
      <c r="I11" s="11"/>
      <c r="J11" s="12"/>
      <c r="K11" s="11"/>
      <c r="L11" s="12"/>
      <c r="M11" s="13"/>
      <c r="N11" s="28"/>
    </row>
    <row r="12" spans="1:14" ht="15" x14ac:dyDescent="0.2">
      <c r="A12" s="14"/>
      <c r="B12" s="10"/>
      <c r="C12" s="9"/>
      <c r="D12" s="33"/>
      <c r="E12" s="9"/>
      <c r="F12" s="9"/>
      <c r="G12" s="9"/>
      <c r="H12" s="9"/>
      <c r="I12" s="11"/>
      <c r="J12" s="12"/>
      <c r="K12" s="11"/>
      <c r="L12" s="12"/>
      <c r="M12" s="13"/>
      <c r="N12" s="28"/>
    </row>
    <row r="13" spans="1:14" ht="15" x14ac:dyDescent="0.2">
      <c r="A13" s="14"/>
      <c r="B13" s="10"/>
      <c r="C13" s="9"/>
      <c r="D13" s="33"/>
      <c r="E13" s="9"/>
      <c r="F13" s="9"/>
      <c r="G13" s="9"/>
      <c r="H13" s="9"/>
      <c r="I13" s="11"/>
      <c r="J13" s="12"/>
      <c r="K13" s="11"/>
      <c r="L13" s="12"/>
      <c r="M13" s="13"/>
      <c r="N13" s="28"/>
    </row>
    <row r="14" spans="1:14" ht="15" x14ac:dyDescent="0.2">
      <c r="A14" s="15"/>
      <c r="B14" s="16"/>
      <c r="C14" s="17"/>
      <c r="D14" s="34"/>
      <c r="E14" s="17"/>
      <c r="F14" s="17"/>
      <c r="G14" s="17"/>
      <c r="H14" s="17"/>
      <c r="I14" s="18"/>
      <c r="J14" s="19"/>
      <c r="K14" s="18"/>
      <c r="L14" s="19"/>
      <c r="M14" s="20"/>
      <c r="N14" s="28"/>
    </row>
    <row r="15" spans="1:14" ht="15" x14ac:dyDescent="0.2">
      <c r="A15" s="15"/>
      <c r="B15" s="16"/>
      <c r="C15" s="17"/>
      <c r="D15" s="34"/>
      <c r="E15" s="17"/>
      <c r="F15" s="17"/>
      <c r="G15" s="17"/>
      <c r="H15" s="17"/>
      <c r="I15" s="18"/>
      <c r="J15" s="19"/>
      <c r="K15" s="18"/>
      <c r="L15" s="19"/>
      <c r="M15" s="20"/>
      <c r="N15" s="28"/>
    </row>
    <row r="16" spans="1:14" ht="15" x14ac:dyDescent="0.2">
      <c r="A16" s="15"/>
      <c r="B16" s="16"/>
      <c r="C16" s="17"/>
      <c r="D16" s="34"/>
      <c r="E16" s="17"/>
      <c r="F16" s="17"/>
      <c r="G16" s="17"/>
      <c r="H16" s="17"/>
      <c r="I16" s="18"/>
      <c r="J16" s="19"/>
      <c r="K16" s="18"/>
      <c r="L16" s="19"/>
      <c r="M16" s="20"/>
      <c r="N16" s="28"/>
    </row>
    <row r="17" spans="1:14" ht="15" x14ac:dyDescent="0.2">
      <c r="A17" s="14"/>
      <c r="B17" s="10"/>
      <c r="C17" s="9"/>
      <c r="D17" s="33"/>
      <c r="E17" s="9"/>
      <c r="F17" s="9"/>
      <c r="G17" s="9"/>
      <c r="H17" s="9"/>
      <c r="I17" s="11"/>
      <c r="J17" s="12"/>
      <c r="K17" s="11"/>
      <c r="L17" s="12"/>
      <c r="M17" s="13"/>
      <c r="N17" s="28"/>
    </row>
    <row r="18" spans="1:14" ht="15" x14ac:dyDescent="0.2">
      <c r="A18" s="14"/>
      <c r="B18" s="10"/>
      <c r="C18" s="9"/>
      <c r="D18" s="33"/>
      <c r="E18" s="9"/>
      <c r="F18" s="9"/>
      <c r="G18" s="9"/>
      <c r="H18" s="9"/>
      <c r="I18" s="11"/>
      <c r="J18" s="12"/>
      <c r="K18" s="11"/>
      <c r="L18" s="12"/>
      <c r="M18" s="13"/>
      <c r="N18" s="28"/>
    </row>
    <row r="19" spans="1:14" ht="15" x14ac:dyDescent="0.2">
      <c r="A19" s="14"/>
      <c r="B19" s="10"/>
      <c r="C19" s="9"/>
      <c r="D19" s="33"/>
      <c r="E19" s="9"/>
      <c r="F19" s="9"/>
      <c r="G19" s="9"/>
      <c r="H19" s="9"/>
      <c r="I19" s="11"/>
      <c r="J19" s="12"/>
      <c r="K19" s="11"/>
      <c r="L19" s="12"/>
      <c r="M19" s="13"/>
      <c r="N19" s="28"/>
    </row>
    <row r="20" spans="1:14" ht="15" x14ac:dyDescent="0.2">
      <c r="A20" s="14"/>
      <c r="B20" s="10"/>
      <c r="C20" s="9"/>
      <c r="D20" s="33"/>
      <c r="E20" s="9"/>
      <c r="F20" s="9"/>
      <c r="G20" s="9"/>
      <c r="H20" s="9"/>
      <c r="I20" s="11"/>
      <c r="J20" s="12"/>
      <c r="K20" s="11"/>
      <c r="L20" s="12"/>
      <c r="M20" s="13"/>
      <c r="N20" s="28"/>
    </row>
    <row r="21" spans="1:14" ht="15" x14ac:dyDescent="0.2">
      <c r="A21" s="14"/>
      <c r="B21" s="10"/>
      <c r="C21" s="9"/>
      <c r="D21" s="33"/>
      <c r="E21" s="9"/>
      <c r="F21" s="9"/>
      <c r="G21" s="9"/>
      <c r="H21" s="9"/>
      <c r="I21" s="11"/>
      <c r="J21" s="12"/>
      <c r="K21" s="11"/>
      <c r="L21" s="12"/>
      <c r="M21" s="13"/>
      <c r="N21" s="28"/>
    </row>
    <row r="22" spans="1:14" ht="15" x14ac:dyDescent="0.2">
      <c r="A22" s="14"/>
      <c r="B22" s="10"/>
      <c r="C22" s="9"/>
      <c r="D22" s="33"/>
      <c r="E22" s="9"/>
      <c r="F22" s="9"/>
      <c r="G22" s="9"/>
      <c r="H22" s="9"/>
      <c r="I22" s="11"/>
      <c r="J22" s="12"/>
      <c r="K22" s="11"/>
      <c r="L22" s="12"/>
      <c r="M22" s="13"/>
      <c r="N22" s="28"/>
    </row>
    <row r="23" spans="1:14" ht="15" x14ac:dyDescent="0.2">
      <c r="A23" s="14"/>
      <c r="B23" s="10"/>
      <c r="C23" s="9"/>
      <c r="D23" s="33"/>
      <c r="E23" s="9"/>
      <c r="F23" s="9"/>
      <c r="G23" s="9"/>
      <c r="H23" s="9"/>
      <c r="I23" s="11"/>
      <c r="J23" s="12"/>
      <c r="K23" s="11"/>
      <c r="L23" s="12"/>
      <c r="M23" s="13"/>
      <c r="N23" s="28"/>
    </row>
    <row r="24" spans="1:14" ht="15" x14ac:dyDescent="0.2">
      <c r="A24" s="15"/>
      <c r="B24" s="16"/>
      <c r="C24" s="17"/>
      <c r="D24" s="34"/>
      <c r="E24" s="17"/>
      <c r="F24" s="17"/>
      <c r="G24" s="17"/>
      <c r="H24" s="17"/>
      <c r="I24" s="18"/>
      <c r="J24" s="19"/>
      <c r="K24" s="18"/>
      <c r="L24" s="19"/>
      <c r="M24" s="20"/>
      <c r="N24" s="28"/>
    </row>
    <row r="25" spans="1:14" ht="15" x14ac:dyDescent="0.2">
      <c r="A25" s="14"/>
      <c r="B25" s="10"/>
      <c r="C25" s="9"/>
      <c r="D25" s="33"/>
      <c r="E25" s="9"/>
      <c r="F25" s="9"/>
      <c r="G25" s="9"/>
      <c r="H25" s="9"/>
      <c r="I25" s="11"/>
      <c r="J25" s="12"/>
      <c r="K25" s="11"/>
      <c r="L25" s="12"/>
      <c r="M25" s="13"/>
      <c r="N25" s="28"/>
    </row>
    <row r="26" spans="1:14" ht="15" x14ac:dyDescent="0.2">
      <c r="A26" s="14"/>
      <c r="B26" s="10"/>
      <c r="C26" s="9"/>
      <c r="D26" s="33"/>
      <c r="E26" s="9"/>
      <c r="F26" s="9"/>
      <c r="G26" s="9"/>
      <c r="H26" s="9"/>
      <c r="I26" s="11"/>
      <c r="J26" s="12"/>
      <c r="K26" s="11"/>
      <c r="L26" s="12"/>
      <c r="M26" s="13"/>
      <c r="N26" s="28"/>
    </row>
    <row r="27" spans="1:14" ht="15" x14ac:dyDescent="0.2">
      <c r="A27" s="14"/>
      <c r="B27" s="10"/>
      <c r="C27" s="9"/>
      <c r="D27" s="33"/>
      <c r="E27" s="9"/>
      <c r="F27" s="9"/>
      <c r="G27" s="9"/>
      <c r="H27" s="9"/>
      <c r="I27" s="11"/>
      <c r="J27" s="12"/>
      <c r="K27" s="11"/>
      <c r="L27" s="12"/>
      <c r="M27" s="13"/>
      <c r="N27" s="28"/>
    </row>
    <row r="28" spans="1:14" ht="15" x14ac:dyDescent="0.2">
      <c r="A28" s="15"/>
      <c r="B28" s="16"/>
      <c r="C28" s="17"/>
      <c r="D28" s="34"/>
      <c r="E28" s="17"/>
      <c r="F28" s="17"/>
      <c r="G28" s="17"/>
      <c r="H28" s="17"/>
      <c r="I28" s="18"/>
      <c r="J28" s="19"/>
      <c r="K28" s="18"/>
      <c r="L28" s="19"/>
      <c r="M28" s="20"/>
      <c r="N28" s="28"/>
    </row>
    <row r="29" spans="1:14" ht="15" x14ac:dyDescent="0.2">
      <c r="A29" s="14"/>
      <c r="B29" s="10"/>
      <c r="C29" s="9"/>
      <c r="D29" s="33"/>
      <c r="E29" s="9"/>
      <c r="F29" s="9"/>
      <c r="G29" s="9"/>
      <c r="H29" s="9"/>
      <c r="I29" s="11"/>
      <c r="J29" s="12"/>
      <c r="K29" s="11"/>
      <c r="L29" s="12"/>
      <c r="M29" s="13"/>
      <c r="N29" s="28"/>
    </row>
    <row r="30" spans="1:14" ht="15" x14ac:dyDescent="0.2">
      <c r="A30" s="15"/>
      <c r="B30" s="16"/>
      <c r="C30" s="17"/>
      <c r="D30" s="34"/>
      <c r="E30" s="17"/>
      <c r="F30" s="17"/>
      <c r="G30" s="17"/>
      <c r="H30" s="17"/>
      <c r="I30" s="18"/>
      <c r="J30" s="19"/>
      <c r="K30" s="18"/>
      <c r="L30" s="19"/>
      <c r="M30" s="20"/>
      <c r="N30" s="28"/>
    </row>
    <row r="31" spans="1:14" ht="15" x14ac:dyDescent="0.2">
      <c r="A31" s="14"/>
      <c r="B31" s="10"/>
      <c r="C31" s="9"/>
      <c r="D31" s="33"/>
      <c r="E31" s="9"/>
      <c r="F31" s="9"/>
      <c r="G31" s="9"/>
      <c r="H31" s="9"/>
      <c r="I31" s="11"/>
      <c r="J31" s="12"/>
      <c r="K31" s="11"/>
      <c r="L31" s="12"/>
      <c r="M31" s="13"/>
      <c r="N31" s="28"/>
    </row>
    <row r="32" spans="1:14" ht="15" x14ac:dyDescent="0.2">
      <c r="A32" s="15"/>
      <c r="B32" s="16"/>
      <c r="C32" s="17"/>
      <c r="D32" s="34"/>
      <c r="E32" s="17"/>
      <c r="F32" s="17"/>
      <c r="G32" s="17"/>
      <c r="H32" s="17"/>
      <c r="I32" s="18"/>
      <c r="J32" s="19"/>
      <c r="K32" s="18"/>
      <c r="L32" s="19"/>
      <c r="M32" s="20"/>
      <c r="N32" s="28"/>
    </row>
    <row r="33" spans="1:14" ht="15" x14ac:dyDescent="0.2">
      <c r="A33" s="14"/>
      <c r="B33" s="10"/>
      <c r="C33" s="9"/>
      <c r="D33" s="33"/>
      <c r="E33" s="9"/>
      <c r="F33" s="9"/>
      <c r="G33" s="9"/>
      <c r="H33" s="9"/>
      <c r="I33" s="11"/>
      <c r="J33" s="12"/>
      <c r="K33" s="11"/>
      <c r="L33" s="12"/>
      <c r="M33" s="13"/>
      <c r="N33" s="35"/>
    </row>
    <row r="34" spans="1:14" ht="15" x14ac:dyDescent="0.2">
      <c r="A34" s="14"/>
      <c r="B34" s="10"/>
      <c r="C34" s="9"/>
      <c r="D34" s="33"/>
      <c r="E34" s="9"/>
      <c r="F34" s="9"/>
      <c r="G34" s="9"/>
      <c r="H34" s="9"/>
      <c r="I34" s="11"/>
      <c r="J34" s="12"/>
      <c r="K34" s="11"/>
      <c r="L34" s="12"/>
      <c r="M34" s="13"/>
      <c r="N34" s="35"/>
    </row>
    <row r="35" spans="1:14" ht="15" x14ac:dyDescent="0.2">
      <c r="A35" s="14"/>
      <c r="B35" s="10"/>
      <c r="C35" s="9"/>
      <c r="D35" s="33"/>
      <c r="E35" s="9"/>
      <c r="F35" s="9"/>
      <c r="G35" s="9"/>
      <c r="H35" s="9"/>
      <c r="I35" s="11"/>
      <c r="J35" s="12"/>
      <c r="K35" s="11"/>
      <c r="L35" s="12"/>
      <c r="M35" s="13"/>
      <c r="N35" s="35"/>
    </row>
    <row r="36" spans="1:14" ht="15" x14ac:dyDescent="0.2">
      <c r="A36" s="14"/>
      <c r="B36" s="10"/>
      <c r="C36" s="9"/>
      <c r="D36" s="33"/>
      <c r="E36" s="9"/>
      <c r="F36" s="9"/>
      <c r="G36" s="9"/>
      <c r="H36" s="9"/>
      <c r="I36" s="11"/>
      <c r="J36" s="12"/>
      <c r="K36" s="11"/>
      <c r="L36" s="12"/>
      <c r="M36" s="13"/>
      <c r="N36" s="35"/>
    </row>
    <row r="37" spans="1:14" ht="15" x14ac:dyDescent="0.2">
      <c r="A37" s="14"/>
      <c r="B37" s="10"/>
      <c r="C37" s="9"/>
      <c r="D37" s="33"/>
      <c r="E37" s="9"/>
      <c r="F37" s="9"/>
      <c r="G37" s="9"/>
      <c r="H37" s="9"/>
      <c r="I37" s="11"/>
      <c r="J37" s="12"/>
      <c r="K37" s="11"/>
      <c r="L37" s="12"/>
      <c r="M37" s="13"/>
      <c r="N37" s="35"/>
    </row>
    <row r="38" spans="1:14" ht="15" x14ac:dyDescent="0.2">
      <c r="A38" s="15"/>
      <c r="B38" s="16"/>
      <c r="C38" s="17"/>
      <c r="D38" s="34"/>
      <c r="E38" s="17"/>
      <c r="F38" s="17"/>
      <c r="G38" s="17"/>
      <c r="H38" s="17"/>
      <c r="I38" s="18"/>
      <c r="J38" s="19"/>
      <c r="K38" s="18"/>
      <c r="L38" s="19"/>
      <c r="M38" s="20"/>
      <c r="N38" s="28"/>
    </row>
    <row r="39" spans="1:14" ht="15.75" x14ac:dyDescent="0.25">
      <c r="A39" s="14"/>
      <c r="B39" s="10"/>
      <c r="C39" s="9"/>
      <c r="D39" s="33"/>
      <c r="E39" s="9"/>
      <c r="F39" s="9"/>
      <c r="G39" s="17"/>
      <c r="H39" s="9"/>
      <c r="I39" s="11"/>
      <c r="J39" s="12"/>
      <c r="K39" s="11"/>
      <c r="L39" s="21" t="s">
        <v>85</v>
      </c>
      <c r="M39" s="13"/>
      <c r="N39" s="28"/>
    </row>
    <row r="40" spans="1:14" ht="15.75" x14ac:dyDescent="0.25">
      <c r="A40" s="22"/>
      <c r="B40" s="23"/>
      <c r="C40" s="24"/>
      <c r="D40" s="23"/>
      <c r="E40" s="24"/>
      <c r="F40" s="24"/>
      <c r="G40" s="24"/>
      <c r="H40" s="24"/>
      <c r="I40" s="25"/>
      <c r="J40" s="25"/>
      <c r="K40" s="25"/>
      <c r="L40" s="26"/>
      <c r="M40" s="27"/>
    </row>
  </sheetData>
  <mergeCells count="1">
    <mergeCell ref="A1:M1"/>
  </mergeCells>
  <pageMargins left="0" right="0" top="0.25" bottom="0.25" header="0.5" footer="0.5"/>
  <pageSetup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A2876-933A-4662-8FCA-1E5969AEBE3B}">
  <dimension ref="A1:N42"/>
  <sheetViews>
    <sheetView topLeftCell="A8" workbookViewId="0">
      <selection activeCell="A12" sqref="A12"/>
    </sheetView>
  </sheetViews>
  <sheetFormatPr defaultRowHeight="12.75" x14ac:dyDescent="0.2"/>
  <cols>
    <col min="1" max="2" width="9" customWidth="1"/>
    <col min="3" max="3" width="13.140625" customWidth="1"/>
    <col min="4" max="4" width="6.85546875" customWidth="1"/>
    <col min="5" max="5" width="5.5703125" customWidth="1"/>
    <col min="6" max="6" width="4.7109375" customWidth="1"/>
    <col min="7" max="7" width="20.7109375" customWidth="1"/>
    <col min="8" max="8" width="19.5703125" customWidth="1"/>
    <col min="9" max="9" width="9" customWidth="1"/>
    <col min="10" max="10" width="8.28515625" customWidth="1"/>
    <col min="11" max="11" width="8.42578125" customWidth="1"/>
    <col min="12" max="12" width="9.28515625" customWidth="1"/>
    <col min="13" max="14" width="7.140625" customWidth="1"/>
  </cols>
  <sheetData>
    <row r="1" spans="1:14" ht="21.95" customHeight="1" x14ac:dyDescent="0.3">
      <c r="A1" s="113" t="s">
        <v>60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4" x14ac:dyDescent="0.2">
      <c r="A2" s="1" t="s">
        <v>0</v>
      </c>
      <c r="B2" s="2" t="s">
        <v>1</v>
      </c>
      <c r="C2" s="1" t="s">
        <v>2</v>
      </c>
      <c r="D2" s="1" t="s">
        <v>97</v>
      </c>
      <c r="E2" s="2" t="s">
        <v>3</v>
      </c>
      <c r="F2" s="1" t="s">
        <v>12</v>
      </c>
      <c r="G2" s="2" t="s">
        <v>5</v>
      </c>
      <c r="H2" s="1" t="s">
        <v>6</v>
      </c>
      <c r="I2" s="2" t="s">
        <v>7</v>
      </c>
      <c r="J2" s="1" t="s">
        <v>8</v>
      </c>
      <c r="K2" s="2" t="s">
        <v>8</v>
      </c>
      <c r="L2" s="1" t="s">
        <v>9</v>
      </c>
      <c r="M2" s="29" t="s">
        <v>10</v>
      </c>
      <c r="N2" s="31" t="s">
        <v>100</v>
      </c>
    </row>
    <row r="3" spans="1:14" x14ac:dyDescent="0.2">
      <c r="A3" s="3"/>
      <c r="B3" s="4"/>
      <c r="C3" s="5" t="s">
        <v>11</v>
      </c>
      <c r="D3" s="5" t="s">
        <v>98</v>
      </c>
      <c r="E3" s="6"/>
      <c r="F3" s="5" t="s">
        <v>174</v>
      </c>
      <c r="G3" s="6"/>
      <c r="H3" s="7"/>
      <c r="I3" s="8" t="s">
        <v>13</v>
      </c>
      <c r="J3" s="5" t="s">
        <v>14</v>
      </c>
      <c r="K3" s="8" t="s">
        <v>15</v>
      </c>
      <c r="L3" s="5" t="s">
        <v>16</v>
      </c>
      <c r="M3" s="30"/>
      <c r="N3" s="32" t="s">
        <v>101</v>
      </c>
    </row>
    <row r="4" spans="1:14" ht="14.25" x14ac:dyDescent="0.2">
      <c r="A4" s="40">
        <v>43497</v>
      </c>
      <c r="B4" s="33">
        <v>918722</v>
      </c>
      <c r="C4" s="54" t="s">
        <v>260</v>
      </c>
      <c r="D4" s="33">
        <v>35849</v>
      </c>
      <c r="E4" s="41" t="s">
        <v>17</v>
      </c>
      <c r="F4" s="41" t="s">
        <v>18</v>
      </c>
      <c r="G4" s="41" t="s">
        <v>261</v>
      </c>
      <c r="H4" s="41" t="s">
        <v>262</v>
      </c>
      <c r="I4" s="42">
        <v>100000</v>
      </c>
      <c r="J4" s="36">
        <v>22000</v>
      </c>
      <c r="K4" s="42">
        <v>54000</v>
      </c>
      <c r="L4" s="36">
        <v>76000</v>
      </c>
      <c r="M4" s="43">
        <v>0.76</v>
      </c>
      <c r="N4" s="37" t="s">
        <v>102</v>
      </c>
    </row>
    <row r="5" spans="1:14" ht="14.25" x14ac:dyDescent="0.2">
      <c r="A5" s="40">
        <v>43497</v>
      </c>
      <c r="B5" s="33">
        <v>918965</v>
      </c>
      <c r="C5" s="54" t="s">
        <v>264</v>
      </c>
      <c r="D5" s="33">
        <v>35849</v>
      </c>
      <c r="E5" s="41" t="s">
        <v>17</v>
      </c>
      <c r="F5" s="41" t="s">
        <v>19</v>
      </c>
      <c r="G5" s="41" t="s">
        <v>261</v>
      </c>
      <c r="H5" s="41" t="s">
        <v>263</v>
      </c>
      <c r="I5" s="42">
        <v>70000</v>
      </c>
      <c r="J5" s="36">
        <v>56800</v>
      </c>
      <c r="K5" s="42">
        <v>5100</v>
      </c>
      <c r="L5" s="36">
        <v>61900</v>
      </c>
      <c r="M5" s="43">
        <v>0.88</v>
      </c>
      <c r="N5" s="37"/>
    </row>
    <row r="6" spans="1:14" ht="14.25" x14ac:dyDescent="0.2">
      <c r="A6" s="44">
        <v>43537</v>
      </c>
      <c r="B6" s="34">
        <v>928579</v>
      </c>
      <c r="C6" s="66" t="s">
        <v>265</v>
      </c>
      <c r="D6" s="34">
        <v>70797</v>
      </c>
      <c r="E6" s="45" t="s">
        <v>17</v>
      </c>
      <c r="F6" s="45" t="s">
        <v>18</v>
      </c>
      <c r="G6" s="45" t="s">
        <v>266</v>
      </c>
      <c r="H6" s="45" t="s">
        <v>267</v>
      </c>
      <c r="I6" s="46">
        <v>125000</v>
      </c>
      <c r="J6" s="47">
        <v>45000</v>
      </c>
      <c r="K6" s="46">
        <v>53100</v>
      </c>
      <c r="L6" s="47">
        <v>98100</v>
      </c>
      <c r="M6" s="48">
        <v>0.79</v>
      </c>
      <c r="N6" s="38" t="s">
        <v>274</v>
      </c>
    </row>
    <row r="7" spans="1:14" ht="14.25" x14ac:dyDescent="0.2">
      <c r="A7" s="44">
        <v>43553</v>
      </c>
      <c r="B7" s="34">
        <v>934146</v>
      </c>
      <c r="C7" s="66" t="s">
        <v>270</v>
      </c>
      <c r="D7" s="34">
        <v>36605</v>
      </c>
      <c r="E7" s="45" t="s">
        <v>17</v>
      </c>
      <c r="F7" s="45" t="s">
        <v>18</v>
      </c>
      <c r="G7" s="45" t="s">
        <v>268</v>
      </c>
      <c r="H7" s="45" t="s">
        <v>269</v>
      </c>
      <c r="I7" s="46">
        <v>170000</v>
      </c>
      <c r="J7" s="47">
        <v>21400</v>
      </c>
      <c r="K7" s="46">
        <v>136800</v>
      </c>
      <c r="L7" s="47">
        <v>168800</v>
      </c>
      <c r="M7" s="48">
        <v>0.99</v>
      </c>
      <c r="N7" s="38" t="s">
        <v>103</v>
      </c>
    </row>
    <row r="8" spans="1:14" ht="14.25" x14ac:dyDescent="0.2">
      <c r="A8" s="40">
        <v>43647</v>
      </c>
      <c r="B8" s="33">
        <v>975769</v>
      </c>
      <c r="C8" s="54" t="s">
        <v>273</v>
      </c>
      <c r="D8" s="33">
        <v>71489</v>
      </c>
      <c r="E8" s="41" t="s">
        <v>17</v>
      </c>
      <c r="F8" s="41" t="s">
        <v>18</v>
      </c>
      <c r="G8" s="41" t="s">
        <v>271</v>
      </c>
      <c r="H8" s="41" t="s">
        <v>272</v>
      </c>
      <c r="I8" s="42">
        <v>311000</v>
      </c>
      <c r="J8" s="36">
        <v>54400</v>
      </c>
      <c r="K8" s="42">
        <v>249500</v>
      </c>
      <c r="L8" s="36">
        <v>303900</v>
      </c>
      <c r="M8" s="43">
        <v>0.98</v>
      </c>
      <c r="N8" s="37" t="s">
        <v>103</v>
      </c>
    </row>
    <row r="9" spans="1:14" ht="14.25" x14ac:dyDescent="0.2">
      <c r="A9" s="44">
        <v>43657</v>
      </c>
      <c r="B9" s="34">
        <v>912362</v>
      </c>
      <c r="C9" s="66" t="s">
        <v>275</v>
      </c>
      <c r="D9" s="34">
        <v>45604</v>
      </c>
      <c r="E9" s="45" t="s">
        <v>81</v>
      </c>
      <c r="F9" s="45" t="s">
        <v>18</v>
      </c>
      <c r="G9" s="45" t="s">
        <v>276</v>
      </c>
      <c r="H9" s="45" t="s">
        <v>277</v>
      </c>
      <c r="I9" s="46">
        <v>9000</v>
      </c>
      <c r="J9" s="47">
        <v>12000</v>
      </c>
      <c r="K9" s="46">
        <v>2000</v>
      </c>
      <c r="L9" s="47">
        <v>14000</v>
      </c>
      <c r="M9" s="48">
        <v>1.56</v>
      </c>
      <c r="N9" s="38"/>
    </row>
    <row r="10" spans="1:14" ht="14.25" x14ac:dyDescent="0.2">
      <c r="A10" s="44">
        <v>43706</v>
      </c>
      <c r="B10" s="34">
        <v>1002730</v>
      </c>
      <c r="C10" s="66" t="s">
        <v>278</v>
      </c>
      <c r="D10" s="34">
        <v>70681</v>
      </c>
      <c r="E10" s="45" t="s">
        <v>17</v>
      </c>
      <c r="F10" s="45" t="s">
        <v>279</v>
      </c>
      <c r="G10" s="45" t="s">
        <v>280</v>
      </c>
      <c r="H10" s="45" t="s">
        <v>281</v>
      </c>
      <c r="I10" s="46">
        <v>153300</v>
      </c>
      <c r="J10" s="47">
        <v>35000</v>
      </c>
      <c r="K10" s="46">
        <v>115600</v>
      </c>
      <c r="L10" s="47">
        <v>150600</v>
      </c>
      <c r="M10" s="48">
        <v>0.98</v>
      </c>
      <c r="N10" s="38" t="s">
        <v>103</v>
      </c>
    </row>
    <row r="11" spans="1:14" ht="14.25" x14ac:dyDescent="0.2">
      <c r="A11" s="44">
        <v>43714</v>
      </c>
      <c r="B11" s="34">
        <v>1005765</v>
      </c>
      <c r="C11" s="66" t="s">
        <v>284</v>
      </c>
      <c r="D11" s="34">
        <v>36367</v>
      </c>
      <c r="E11" s="45" t="s">
        <v>17</v>
      </c>
      <c r="F11" s="45" t="s">
        <v>18</v>
      </c>
      <c r="G11" s="45" t="s">
        <v>282</v>
      </c>
      <c r="H11" s="45" t="s">
        <v>283</v>
      </c>
      <c r="I11" s="46">
        <v>50000</v>
      </c>
      <c r="J11" s="47">
        <v>27200</v>
      </c>
      <c r="K11" s="46">
        <v>79800</v>
      </c>
      <c r="L11" s="47">
        <v>107000</v>
      </c>
      <c r="M11" s="48">
        <v>2.14</v>
      </c>
      <c r="N11" s="38" t="s">
        <v>102</v>
      </c>
    </row>
    <row r="12" spans="1:14" ht="14.25" x14ac:dyDescent="0.2">
      <c r="A12" s="44">
        <v>43741</v>
      </c>
      <c r="B12" s="34">
        <v>1019708</v>
      </c>
      <c r="C12" s="66" t="s">
        <v>285</v>
      </c>
      <c r="D12" s="34">
        <v>65459</v>
      </c>
      <c r="E12" s="45" t="s">
        <v>17</v>
      </c>
      <c r="F12" s="45" t="s">
        <v>18</v>
      </c>
      <c r="G12" s="45" t="s">
        <v>286</v>
      </c>
      <c r="H12" s="45" t="s">
        <v>287</v>
      </c>
      <c r="I12" s="46">
        <v>195000</v>
      </c>
      <c r="J12" s="47">
        <v>42100</v>
      </c>
      <c r="K12" s="46">
        <v>137500</v>
      </c>
      <c r="L12" s="47">
        <f>+SUM(J12:K12)</f>
        <v>179600</v>
      </c>
      <c r="M12" s="48">
        <f>+SUM(L12/I12)</f>
        <v>0.921025641025641</v>
      </c>
      <c r="N12" s="38" t="s">
        <v>193</v>
      </c>
    </row>
    <row r="13" spans="1:14" ht="14.25" x14ac:dyDescent="0.2">
      <c r="A13" s="40">
        <v>43741</v>
      </c>
      <c r="B13" s="33">
        <v>1019704</v>
      </c>
      <c r="C13" s="54" t="s">
        <v>70</v>
      </c>
      <c r="D13" s="33">
        <v>38678</v>
      </c>
      <c r="E13" s="41" t="s">
        <v>17</v>
      </c>
      <c r="F13" s="41" t="s">
        <v>18</v>
      </c>
      <c r="G13" s="41" t="s">
        <v>288</v>
      </c>
      <c r="H13" s="41" t="s">
        <v>289</v>
      </c>
      <c r="I13" s="42">
        <v>149093</v>
      </c>
      <c r="J13" s="36">
        <v>44800</v>
      </c>
      <c r="K13" s="42">
        <v>100300</v>
      </c>
      <c r="L13" s="36">
        <f t="shared" ref="L13:L21" si="0">+SUM(J13:K13)</f>
        <v>145100</v>
      </c>
      <c r="M13" s="43">
        <f t="shared" ref="M13:M20" si="1">+SUM(L13/I13)</f>
        <v>0.97321805852722798</v>
      </c>
      <c r="N13" s="37" t="s">
        <v>163</v>
      </c>
    </row>
    <row r="14" spans="1:14" ht="14.25" x14ac:dyDescent="0.2">
      <c r="A14" s="44">
        <v>43747</v>
      </c>
      <c r="B14" s="34">
        <v>1021171</v>
      </c>
      <c r="C14" s="66" t="s">
        <v>290</v>
      </c>
      <c r="D14" s="34">
        <v>40503</v>
      </c>
      <c r="E14" s="45" t="s">
        <v>17</v>
      </c>
      <c r="F14" s="45" t="s">
        <v>18</v>
      </c>
      <c r="G14" s="45" t="s">
        <v>291</v>
      </c>
      <c r="H14" s="45" t="s">
        <v>153</v>
      </c>
      <c r="I14" s="46">
        <v>289000</v>
      </c>
      <c r="J14" s="47">
        <v>57000</v>
      </c>
      <c r="K14" s="46">
        <v>138900</v>
      </c>
      <c r="L14" s="47">
        <v>262500</v>
      </c>
      <c r="M14" s="48">
        <f t="shared" si="1"/>
        <v>0.90830449826989623</v>
      </c>
      <c r="N14" s="37" t="s">
        <v>103</v>
      </c>
    </row>
    <row r="15" spans="1:14" ht="14.25" x14ac:dyDescent="0.2">
      <c r="A15" s="40">
        <v>43748</v>
      </c>
      <c r="B15" s="33">
        <v>1021895</v>
      </c>
      <c r="C15" s="54" t="s">
        <v>292</v>
      </c>
      <c r="D15" s="33">
        <v>74299</v>
      </c>
      <c r="E15" s="41" t="s">
        <v>17</v>
      </c>
      <c r="F15" s="41" t="s">
        <v>18</v>
      </c>
      <c r="G15" s="41" t="s">
        <v>293</v>
      </c>
      <c r="H15" s="41" t="s">
        <v>294</v>
      </c>
      <c r="I15" s="42">
        <v>370000</v>
      </c>
      <c r="J15" s="36">
        <v>62300</v>
      </c>
      <c r="K15" s="42">
        <v>242200</v>
      </c>
      <c r="L15" s="36">
        <f t="shared" si="0"/>
        <v>304500</v>
      </c>
      <c r="M15" s="43">
        <f t="shared" si="1"/>
        <v>0.822972972972973</v>
      </c>
      <c r="N15" s="37" t="s">
        <v>103</v>
      </c>
    </row>
    <row r="16" spans="1:14" ht="14.25" x14ac:dyDescent="0.2">
      <c r="A16" s="40">
        <v>43760</v>
      </c>
      <c r="B16" s="33">
        <v>1026746</v>
      </c>
      <c r="C16" s="54" t="s">
        <v>89</v>
      </c>
      <c r="D16" s="33">
        <v>36441</v>
      </c>
      <c r="E16" s="41" t="s">
        <v>17</v>
      </c>
      <c r="F16" s="41" t="s">
        <v>18</v>
      </c>
      <c r="G16" s="41" t="s">
        <v>141</v>
      </c>
      <c r="H16" s="41" t="s">
        <v>295</v>
      </c>
      <c r="I16" s="42">
        <v>212850</v>
      </c>
      <c r="J16" s="36">
        <v>39600</v>
      </c>
      <c r="K16" s="42">
        <v>170100</v>
      </c>
      <c r="L16" s="36">
        <f t="shared" si="0"/>
        <v>209700</v>
      </c>
      <c r="M16" s="43">
        <f t="shared" si="1"/>
        <v>0.985200845665962</v>
      </c>
      <c r="N16" s="37" t="s">
        <v>125</v>
      </c>
    </row>
    <row r="17" spans="1:14" ht="14.25" x14ac:dyDescent="0.2">
      <c r="A17" s="40">
        <v>43763</v>
      </c>
      <c r="B17" s="33">
        <v>1028758</v>
      </c>
      <c r="C17" s="54" t="s">
        <v>154</v>
      </c>
      <c r="D17" s="33">
        <v>42234</v>
      </c>
      <c r="E17" s="41" t="s">
        <v>17</v>
      </c>
      <c r="F17" s="41" t="s">
        <v>18</v>
      </c>
      <c r="G17" s="41" t="s">
        <v>153</v>
      </c>
      <c r="H17" s="41" t="s">
        <v>296</v>
      </c>
      <c r="I17" s="42">
        <v>122000</v>
      </c>
      <c r="J17" s="36">
        <v>56500</v>
      </c>
      <c r="K17" s="42">
        <v>42400</v>
      </c>
      <c r="L17" s="36">
        <f t="shared" si="0"/>
        <v>98900</v>
      </c>
      <c r="M17" s="43">
        <f t="shared" si="1"/>
        <v>0.81065573770491806</v>
      </c>
      <c r="N17" s="37" t="s">
        <v>102</v>
      </c>
    </row>
    <row r="18" spans="1:14" ht="14.25" x14ac:dyDescent="0.2">
      <c r="A18" s="40">
        <v>43768</v>
      </c>
      <c r="B18" s="33">
        <v>1029694</v>
      </c>
      <c r="C18" s="54" t="s">
        <v>231</v>
      </c>
      <c r="D18" s="33">
        <v>41274</v>
      </c>
      <c r="E18" s="41" t="s">
        <v>17</v>
      </c>
      <c r="F18" s="41" t="s">
        <v>18</v>
      </c>
      <c r="G18" s="41" t="s">
        <v>233</v>
      </c>
      <c r="H18" s="41" t="s">
        <v>297</v>
      </c>
      <c r="I18" s="42">
        <v>192000</v>
      </c>
      <c r="J18" s="36">
        <v>33500</v>
      </c>
      <c r="K18" s="42">
        <v>134300</v>
      </c>
      <c r="L18" s="36">
        <f t="shared" si="0"/>
        <v>167800</v>
      </c>
      <c r="M18" s="43">
        <f t="shared" si="1"/>
        <v>0.87395833333333328</v>
      </c>
      <c r="N18" s="37" t="s">
        <v>102</v>
      </c>
    </row>
    <row r="19" spans="1:14" ht="14.25" x14ac:dyDescent="0.2">
      <c r="A19" s="44">
        <v>43815</v>
      </c>
      <c r="B19" s="34">
        <v>1044504</v>
      </c>
      <c r="C19" s="66" t="s">
        <v>298</v>
      </c>
      <c r="D19" s="34">
        <v>22480</v>
      </c>
      <c r="E19" s="45" t="s">
        <v>17</v>
      </c>
      <c r="F19" s="45" t="s">
        <v>18</v>
      </c>
      <c r="G19" s="45" t="s">
        <v>299</v>
      </c>
      <c r="H19" s="45" t="s">
        <v>300</v>
      </c>
      <c r="I19" s="46">
        <v>228000</v>
      </c>
      <c r="J19" s="47">
        <v>52500</v>
      </c>
      <c r="K19" s="46">
        <v>189100</v>
      </c>
      <c r="L19" s="47">
        <f t="shared" si="0"/>
        <v>241600</v>
      </c>
      <c r="M19" s="48">
        <f t="shared" si="1"/>
        <v>1.0596491228070175</v>
      </c>
      <c r="N19" s="38" t="s">
        <v>103</v>
      </c>
    </row>
    <row r="20" spans="1:14" ht="14.25" x14ac:dyDescent="0.2">
      <c r="A20" s="40">
        <v>43815</v>
      </c>
      <c r="B20" s="33">
        <v>1044890</v>
      </c>
      <c r="C20" s="54" t="s">
        <v>301</v>
      </c>
      <c r="D20" s="33">
        <v>83951</v>
      </c>
      <c r="E20" s="41" t="s">
        <v>17</v>
      </c>
      <c r="F20" s="41" t="s">
        <v>18</v>
      </c>
      <c r="G20" s="41" t="s">
        <v>302</v>
      </c>
      <c r="H20" s="41" t="s">
        <v>303</v>
      </c>
      <c r="I20" s="42">
        <v>46500</v>
      </c>
      <c r="J20" s="36">
        <v>25700</v>
      </c>
      <c r="K20" s="42">
        <v>29800</v>
      </c>
      <c r="L20" s="36">
        <f t="shared" si="0"/>
        <v>55500</v>
      </c>
      <c r="M20" s="43">
        <f t="shared" si="1"/>
        <v>1.1935483870967742</v>
      </c>
      <c r="N20" s="37" t="s">
        <v>102</v>
      </c>
    </row>
    <row r="21" spans="1:14" ht="14.25" x14ac:dyDescent="0.2">
      <c r="A21" s="44">
        <v>43819</v>
      </c>
      <c r="B21" s="34">
        <v>1049887</v>
      </c>
      <c r="C21" s="66" t="s">
        <v>304</v>
      </c>
      <c r="D21" s="34">
        <v>69284</v>
      </c>
      <c r="E21" s="45" t="s">
        <v>17</v>
      </c>
      <c r="F21" s="45" t="s">
        <v>19</v>
      </c>
      <c r="G21" s="45" t="s">
        <v>305</v>
      </c>
      <c r="H21" s="45" t="s">
        <v>306</v>
      </c>
      <c r="I21" s="46">
        <v>18900</v>
      </c>
      <c r="J21" s="47">
        <v>35600</v>
      </c>
      <c r="K21" s="46">
        <v>50400</v>
      </c>
      <c r="L21" s="47">
        <f t="shared" si="0"/>
        <v>86000</v>
      </c>
      <c r="M21" s="48"/>
      <c r="N21" s="38" t="s">
        <v>104</v>
      </c>
    </row>
    <row r="22" spans="1:14" ht="14.25" x14ac:dyDescent="0.2">
      <c r="A22" s="40"/>
      <c r="B22" s="33"/>
      <c r="C22" s="54"/>
      <c r="D22" s="33"/>
      <c r="E22" s="41"/>
      <c r="F22" s="41"/>
      <c r="G22" s="41"/>
      <c r="H22" s="41"/>
      <c r="I22" s="42"/>
      <c r="J22" s="36"/>
      <c r="K22" s="42"/>
      <c r="L22" s="36"/>
      <c r="M22" s="43"/>
      <c r="N22" s="37"/>
    </row>
    <row r="23" spans="1:14" ht="14.25" x14ac:dyDescent="0.2">
      <c r="A23" s="44"/>
      <c r="B23" s="34"/>
      <c r="C23" s="66"/>
      <c r="D23" s="34"/>
      <c r="E23" s="45"/>
      <c r="F23" s="45"/>
      <c r="G23" s="45"/>
      <c r="H23" s="45"/>
      <c r="I23" s="46"/>
      <c r="J23" s="47"/>
      <c r="K23" s="46"/>
      <c r="L23" s="47"/>
      <c r="M23" s="48"/>
      <c r="N23" s="38"/>
    </row>
    <row r="24" spans="1:14" ht="14.25" x14ac:dyDescent="0.2">
      <c r="A24" s="40"/>
      <c r="B24" s="33"/>
      <c r="C24" s="54"/>
      <c r="D24" s="33"/>
      <c r="E24" s="41"/>
      <c r="F24" s="41"/>
      <c r="G24" s="41"/>
      <c r="H24" s="41"/>
      <c r="I24" s="42"/>
      <c r="J24" s="36"/>
      <c r="K24" s="42"/>
      <c r="L24" s="36"/>
      <c r="M24" s="43"/>
      <c r="N24" s="37"/>
    </row>
    <row r="25" spans="1:14" ht="14.25" x14ac:dyDescent="0.2">
      <c r="A25" s="40"/>
      <c r="B25" s="33"/>
      <c r="C25" s="54"/>
      <c r="D25" s="33"/>
      <c r="E25" s="41"/>
      <c r="F25" s="41"/>
      <c r="G25" s="41"/>
      <c r="H25" s="41"/>
      <c r="I25" s="42"/>
      <c r="J25" s="36"/>
      <c r="K25" s="42"/>
      <c r="L25" s="36"/>
      <c r="M25" s="43"/>
      <c r="N25" s="37"/>
    </row>
    <row r="26" spans="1:14" ht="14.25" x14ac:dyDescent="0.2">
      <c r="A26" s="40"/>
      <c r="B26" s="33"/>
      <c r="C26" s="54"/>
      <c r="D26" s="33"/>
      <c r="E26" s="41"/>
      <c r="F26" s="41"/>
      <c r="G26" s="41"/>
      <c r="H26" s="41"/>
      <c r="I26" s="42"/>
      <c r="J26" s="36"/>
      <c r="K26" s="42"/>
      <c r="L26" s="36"/>
      <c r="M26" s="43"/>
      <c r="N26" s="37"/>
    </row>
    <row r="27" spans="1:14" ht="14.25" x14ac:dyDescent="0.2">
      <c r="A27" s="44"/>
      <c r="B27" s="34"/>
      <c r="C27" s="66"/>
      <c r="D27" s="34"/>
      <c r="E27" s="45"/>
      <c r="F27" s="45"/>
      <c r="G27" s="45"/>
      <c r="H27" s="45"/>
      <c r="I27" s="46"/>
      <c r="J27" s="47"/>
      <c r="K27" s="46"/>
      <c r="L27" s="47"/>
      <c r="M27" s="48"/>
      <c r="N27" s="38"/>
    </row>
    <row r="28" spans="1:14" ht="14.25" x14ac:dyDescent="0.2">
      <c r="A28" s="44"/>
      <c r="B28" s="34"/>
      <c r="C28" s="66"/>
      <c r="D28" s="34"/>
      <c r="E28" s="45"/>
      <c r="F28" s="45"/>
      <c r="G28" s="45"/>
      <c r="H28" s="45"/>
      <c r="I28" s="46"/>
      <c r="J28" s="47"/>
      <c r="K28" s="46"/>
      <c r="L28" s="47"/>
      <c r="M28" s="48"/>
      <c r="N28" s="38"/>
    </row>
    <row r="29" spans="1:14" ht="14.25" x14ac:dyDescent="0.2">
      <c r="A29" s="40"/>
      <c r="B29" s="33"/>
      <c r="C29" s="54"/>
      <c r="D29" s="33"/>
      <c r="E29" s="41"/>
      <c r="F29" s="41"/>
      <c r="G29" s="41"/>
      <c r="H29" s="41"/>
      <c r="I29" s="42"/>
      <c r="J29" s="36"/>
      <c r="K29" s="42"/>
      <c r="L29" s="36"/>
      <c r="M29" s="43"/>
      <c r="N29" s="37"/>
    </row>
    <row r="30" spans="1:14" ht="14.25" x14ac:dyDescent="0.2">
      <c r="A30" s="40"/>
      <c r="B30" s="33"/>
      <c r="C30" s="54"/>
      <c r="D30" s="33"/>
      <c r="E30" s="41"/>
      <c r="F30" s="41"/>
      <c r="G30" s="41"/>
      <c r="H30" s="41"/>
      <c r="I30" s="42"/>
      <c r="J30" s="36"/>
      <c r="K30" s="42"/>
      <c r="L30" s="36"/>
      <c r="M30" s="43"/>
      <c r="N30" s="37"/>
    </row>
    <row r="31" spans="1:14" ht="14.25" x14ac:dyDescent="0.2">
      <c r="A31" s="40"/>
      <c r="B31" s="33"/>
      <c r="C31" s="54"/>
      <c r="D31" s="33"/>
      <c r="E31" s="41"/>
      <c r="F31" s="41"/>
      <c r="G31" s="41"/>
      <c r="H31" s="41"/>
      <c r="I31" s="42"/>
      <c r="J31" s="36"/>
      <c r="K31" s="42"/>
      <c r="L31" s="36"/>
      <c r="M31" s="43"/>
      <c r="N31" s="37"/>
    </row>
    <row r="32" spans="1:14" ht="14.25" x14ac:dyDescent="0.2">
      <c r="A32" s="40"/>
      <c r="B32" s="33"/>
      <c r="C32" s="54"/>
      <c r="D32" s="33"/>
      <c r="E32" s="41"/>
      <c r="F32" s="41"/>
      <c r="G32" s="41"/>
      <c r="H32" s="41"/>
      <c r="I32" s="42"/>
      <c r="J32" s="36"/>
      <c r="K32" s="42"/>
      <c r="L32" s="36"/>
      <c r="M32" s="43"/>
      <c r="N32" s="37"/>
    </row>
    <row r="33" spans="1:14" ht="14.25" x14ac:dyDescent="0.2">
      <c r="A33" s="40"/>
      <c r="B33" s="33"/>
      <c r="C33" s="54"/>
      <c r="D33" s="33"/>
      <c r="E33" s="41"/>
      <c r="F33" s="41"/>
      <c r="G33" s="41"/>
      <c r="H33" s="41" t="s">
        <v>326</v>
      </c>
      <c r="I33" s="42"/>
      <c r="J33" s="36"/>
      <c r="K33" s="42"/>
      <c r="L33" s="36"/>
      <c r="M33" s="43"/>
      <c r="N33" s="37"/>
    </row>
    <row r="34" spans="1:14" ht="14.25" x14ac:dyDescent="0.2">
      <c r="A34" s="40"/>
      <c r="B34" s="33"/>
      <c r="C34" s="54"/>
      <c r="D34" s="33"/>
      <c r="E34" s="41"/>
      <c r="F34" s="41"/>
      <c r="G34" s="41"/>
      <c r="H34" s="41"/>
      <c r="I34" s="42"/>
      <c r="J34" s="36"/>
      <c r="K34" s="42"/>
      <c r="L34" s="36"/>
      <c r="M34" s="43"/>
      <c r="N34" s="37"/>
    </row>
    <row r="35" spans="1:14" ht="14.25" x14ac:dyDescent="0.2">
      <c r="A35" s="40"/>
      <c r="B35" s="33"/>
      <c r="C35" s="54"/>
      <c r="D35" s="33"/>
      <c r="E35" s="41"/>
      <c r="F35" s="41"/>
      <c r="G35" s="41"/>
      <c r="H35" s="41"/>
      <c r="I35" s="42"/>
      <c r="J35" s="36"/>
      <c r="K35" s="42"/>
      <c r="L35" s="36"/>
      <c r="M35" s="43"/>
      <c r="N35" s="37"/>
    </row>
    <row r="36" spans="1:14" ht="14.25" x14ac:dyDescent="0.2">
      <c r="A36" s="40"/>
      <c r="B36" s="33"/>
      <c r="C36" s="41"/>
      <c r="D36" s="33"/>
      <c r="E36" s="41"/>
      <c r="F36" s="41"/>
      <c r="G36" s="41"/>
      <c r="H36" s="41"/>
      <c r="I36" s="42"/>
      <c r="J36" s="36"/>
      <c r="K36" s="42"/>
      <c r="L36" s="36"/>
      <c r="M36" s="43"/>
      <c r="N36" s="37"/>
    </row>
    <row r="37" spans="1:14" ht="14.25" x14ac:dyDescent="0.2">
      <c r="A37" s="40"/>
      <c r="B37" s="33"/>
      <c r="C37" s="41"/>
      <c r="D37" s="33"/>
      <c r="E37" s="41"/>
      <c r="F37" s="41"/>
      <c r="G37" s="41"/>
      <c r="H37" s="41"/>
      <c r="I37" s="42"/>
      <c r="J37" s="36"/>
      <c r="K37" s="42"/>
      <c r="L37" s="36"/>
      <c r="M37" s="43"/>
      <c r="N37" s="37"/>
    </row>
    <row r="38" spans="1:14" ht="14.25" customHeight="1" x14ac:dyDescent="0.2">
      <c r="A38" s="40"/>
      <c r="B38" s="33"/>
      <c r="C38" s="41"/>
      <c r="D38" s="33"/>
      <c r="E38" s="41"/>
      <c r="F38" s="41"/>
      <c r="G38" s="41"/>
      <c r="H38" s="41"/>
      <c r="I38" s="42"/>
      <c r="J38" s="36"/>
      <c r="K38" s="42"/>
      <c r="L38" s="36"/>
      <c r="M38" s="43"/>
      <c r="N38" s="37"/>
    </row>
    <row r="39" spans="1:14" ht="15.75" customHeight="1" thickBot="1" x14ac:dyDescent="0.3">
      <c r="A39" s="55"/>
      <c r="B39" s="56"/>
      <c r="C39" s="57"/>
      <c r="D39" s="56"/>
      <c r="E39" s="57"/>
      <c r="F39" s="57"/>
      <c r="G39" s="57"/>
      <c r="H39" s="57"/>
      <c r="I39" s="58"/>
      <c r="J39" s="59"/>
      <c r="K39" s="58"/>
      <c r="L39" s="124" t="s">
        <v>172</v>
      </c>
      <c r="M39" s="125"/>
      <c r="N39" s="126"/>
    </row>
    <row r="40" spans="1:14" x14ac:dyDescent="0.2">
      <c r="A40" s="118" t="s">
        <v>238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20"/>
    </row>
    <row r="41" spans="1:14" ht="13.5" thickBot="1" x14ac:dyDescent="0.25">
      <c r="A41" s="121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3"/>
    </row>
    <row r="42" spans="1:14" ht="15.75" x14ac:dyDescent="0.25">
      <c r="A42" s="60"/>
      <c r="B42" s="61"/>
      <c r="C42" s="62"/>
      <c r="D42" s="61"/>
      <c r="E42" s="62"/>
      <c r="F42" s="62"/>
      <c r="G42" s="62"/>
      <c r="H42" s="62"/>
      <c r="I42" s="63"/>
      <c r="J42" s="63"/>
      <c r="K42" s="63"/>
      <c r="L42" s="64"/>
      <c r="M42" s="65"/>
    </row>
  </sheetData>
  <mergeCells count="3">
    <mergeCell ref="A1:M1"/>
    <mergeCell ref="L39:N39"/>
    <mergeCell ref="A40:N41"/>
  </mergeCells>
  <pageMargins left="0.1" right="0.1" top="0.25" bottom="0.25" header="0.5" footer="0.5"/>
  <pageSetup orientation="landscape" horizontalDpi="1200" verticalDpi="12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6"/>
  <sheetViews>
    <sheetView zoomScaleNormal="100" workbookViewId="0">
      <pane ySplit="3" topLeftCell="A4" activePane="bottomLeft" state="frozen"/>
      <selection pane="bottomLeft" activeCell="D16" sqref="D16"/>
    </sheetView>
  </sheetViews>
  <sheetFormatPr defaultRowHeight="12.75" x14ac:dyDescent="0.2"/>
  <cols>
    <col min="3" max="3" width="12.42578125" customWidth="1"/>
    <col min="4" max="4" width="6.85546875" customWidth="1"/>
    <col min="5" max="5" width="5.140625" customWidth="1"/>
    <col min="6" max="6" width="21" customWidth="1"/>
    <col min="7" max="7" width="21.28515625" customWidth="1"/>
    <col min="8" max="8" width="9.85546875" customWidth="1"/>
    <col min="9" max="9" width="10.140625" customWidth="1"/>
    <col min="10" max="11" width="8.85546875" customWidth="1"/>
    <col min="12" max="12" width="6.140625" customWidth="1"/>
    <col min="13" max="13" width="6.7109375" customWidth="1"/>
  </cols>
  <sheetData>
    <row r="1" spans="1:13" ht="20.25" x14ac:dyDescent="0.3">
      <c r="A1" s="127" t="s">
        <v>60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9"/>
    </row>
    <row r="2" spans="1:13" x14ac:dyDescent="0.2">
      <c r="A2" s="1" t="s">
        <v>0</v>
      </c>
      <c r="B2" s="2" t="s">
        <v>1</v>
      </c>
      <c r="C2" s="1" t="s">
        <v>2</v>
      </c>
      <c r="D2" s="2" t="s">
        <v>3</v>
      </c>
      <c r="E2" s="1" t="s">
        <v>12</v>
      </c>
      <c r="F2" s="2" t="s">
        <v>5</v>
      </c>
      <c r="G2" s="1" t="s">
        <v>6</v>
      </c>
      <c r="H2" s="2" t="s">
        <v>7</v>
      </c>
      <c r="I2" s="1" t="s">
        <v>8</v>
      </c>
      <c r="J2" s="2" t="s">
        <v>8</v>
      </c>
      <c r="K2" s="1" t="s">
        <v>9</v>
      </c>
      <c r="L2" s="1" t="s">
        <v>10</v>
      </c>
      <c r="M2" s="136" t="s">
        <v>378</v>
      </c>
    </row>
    <row r="3" spans="1:13" x14ac:dyDescent="0.2">
      <c r="A3" s="3"/>
      <c r="B3" s="4"/>
      <c r="C3" s="5" t="s">
        <v>11</v>
      </c>
      <c r="D3" s="6"/>
      <c r="E3" s="5" t="s">
        <v>174</v>
      </c>
      <c r="F3" s="6"/>
      <c r="G3" s="7"/>
      <c r="H3" s="8" t="s">
        <v>13</v>
      </c>
      <c r="I3" s="5" t="s">
        <v>14</v>
      </c>
      <c r="J3" s="8" t="s">
        <v>15</v>
      </c>
      <c r="K3" s="5" t="s">
        <v>16</v>
      </c>
      <c r="L3" s="7"/>
      <c r="M3" s="137"/>
    </row>
    <row r="4" spans="1:13" ht="14.25" x14ac:dyDescent="0.2">
      <c r="A4" s="40">
        <v>43843</v>
      </c>
      <c r="B4" s="33">
        <v>1056475</v>
      </c>
      <c r="C4" s="54" t="s">
        <v>307</v>
      </c>
      <c r="D4" s="41" t="s">
        <v>81</v>
      </c>
      <c r="E4" s="41" t="s">
        <v>18</v>
      </c>
      <c r="F4" s="41" t="s">
        <v>308</v>
      </c>
      <c r="G4" s="41" t="s">
        <v>309</v>
      </c>
      <c r="H4" s="36">
        <v>70000</v>
      </c>
      <c r="I4" s="36">
        <v>23200</v>
      </c>
      <c r="J4" s="36">
        <v>59800</v>
      </c>
      <c r="K4" s="36">
        <f>+SUM(I4:J4)</f>
        <v>83000</v>
      </c>
      <c r="L4" s="43">
        <f>+SUM(K4/H4)</f>
        <v>1.1857142857142857</v>
      </c>
      <c r="M4" s="33"/>
    </row>
    <row r="5" spans="1:13" ht="14.25" x14ac:dyDescent="0.2">
      <c r="A5" s="44">
        <v>43846</v>
      </c>
      <c r="B5" s="34">
        <v>1057310</v>
      </c>
      <c r="C5" s="66" t="s">
        <v>310</v>
      </c>
      <c r="D5" s="45" t="s">
        <v>17</v>
      </c>
      <c r="E5" s="45" t="s">
        <v>18</v>
      </c>
      <c r="F5" s="45" t="s">
        <v>311</v>
      </c>
      <c r="G5" s="45" t="s">
        <v>312</v>
      </c>
      <c r="H5" s="46">
        <v>90000</v>
      </c>
      <c r="I5" s="47">
        <v>67300</v>
      </c>
      <c r="J5" s="46">
        <v>45000</v>
      </c>
      <c r="K5" s="47">
        <f>+SUM(I5:J5)</f>
        <v>112300</v>
      </c>
      <c r="L5" s="43"/>
      <c r="M5" s="34"/>
    </row>
    <row r="6" spans="1:13" ht="14.25" x14ac:dyDescent="0.2">
      <c r="A6" s="40">
        <v>44026</v>
      </c>
      <c r="B6" s="33">
        <v>1118323</v>
      </c>
      <c r="C6" s="54" t="s">
        <v>313</v>
      </c>
      <c r="D6" s="41" t="s">
        <v>17</v>
      </c>
      <c r="E6" s="41" t="s">
        <v>168</v>
      </c>
      <c r="F6" s="41" t="s">
        <v>315</v>
      </c>
      <c r="G6" s="41" t="s">
        <v>316</v>
      </c>
      <c r="H6" s="42">
        <v>155000</v>
      </c>
      <c r="I6" s="36">
        <v>98400</v>
      </c>
      <c r="J6" s="42">
        <v>38400</v>
      </c>
      <c r="K6" s="36">
        <f>+SUM(I6:J6)</f>
        <v>136800</v>
      </c>
      <c r="L6" s="43">
        <f>+SUM(K6/H6)</f>
        <v>0.88258064516129031</v>
      </c>
      <c r="M6" s="33"/>
    </row>
    <row r="7" spans="1:13" ht="14.25" x14ac:dyDescent="0.2">
      <c r="A7" s="40"/>
      <c r="B7" s="33"/>
      <c r="C7" s="54" t="s">
        <v>314</v>
      </c>
      <c r="D7" s="41"/>
      <c r="E7" s="41"/>
      <c r="F7" s="41"/>
      <c r="G7" s="41"/>
      <c r="H7" s="42"/>
      <c r="I7" s="36"/>
      <c r="J7" s="42"/>
      <c r="K7" s="36"/>
      <c r="L7" s="43"/>
      <c r="M7" s="33"/>
    </row>
    <row r="8" spans="1:13" ht="14.25" x14ac:dyDescent="0.2">
      <c r="A8" s="40">
        <v>44090</v>
      </c>
      <c r="B8" s="33">
        <v>1151095</v>
      </c>
      <c r="C8" s="54" t="s">
        <v>317</v>
      </c>
      <c r="D8" s="41" t="s">
        <v>17</v>
      </c>
      <c r="E8" s="41" t="s">
        <v>18</v>
      </c>
      <c r="F8" s="41" t="s">
        <v>318</v>
      </c>
      <c r="G8" s="41" t="s">
        <v>319</v>
      </c>
      <c r="H8" s="42">
        <v>150000</v>
      </c>
      <c r="I8" s="36">
        <v>30000</v>
      </c>
      <c r="J8" s="42">
        <v>73700</v>
      </c>
      <c r="K8" s="36">
        <v>103700</v>
      </c>
      <c r="L8" s="43">
        <v>0.69</v>
      </c>
      <c r="M8" s="33"/>
    </row>
    <row r="9" spans="1:13" ht="14.25" x14ac:dyDescent="0.2">
      <c r="A9" s="76">
        <v>44144</v>
      </c>
      <c r="B9" s="77">
        <v>1179371</v>
      </c>
      <c r="C9" s="78" t="s">
        <v>342</v>
      </c>
      <c r="D9" s="79" t="s">
        <v>81</v>
      </c>
      <c r="E9" s="79" t="s">
        <v>18</v>
      </c>
      <c r="F9" s="79" t="s">
        <v>343</v>
      </c>
      <c r="G9" s="79" t="s">
        <v>344</v>
      </c>
      <c r="H9" s="80">
        <v>1100000</v>
      </c>
      <c r="I9" s="81">
        <v>634100</v>
      </c>
      <c r="J9" s="80">
        <v>66300</v>
      </c>
      <c r="K9" s="81">
        <v>700400</v>
      </c>
      <c r="L9" s="82"/>
      <c r="M9" s="77"/>
    </row>
    <row r="10" spans="1:13" ht="14.25" x14ac:dyDescent="0.2">
      <c r="A10" s="44">
        <v>44155</v>
      </c>
      <c r="B10" s="34">
        <v>1182843</v>
      </c>
      <c r="C10" s="66" t="s">
        <v>323</v>
      </c>
      <c r="D10" s="45" t="s">
        <v>117</v>
      </c>
      <c r="E10" s="45" t="s">
        <v>18</v>
      </c>
      <c r="F10" s="45" t="s">
        <v>325</v>
      </c>
      <c r="G10" s="45" t="s">
        <v>324</v>
      </c>
      <c r="H10" s="46">
        <v>115000</v>
      </c>
      <c r="I10" s="47">
        <v>27000</v>
      </c>
      <c r="J10" s="46">
        <v>110800</v>
      </c>
      <c r="K10" s="47">
        <f>SUM(J10+I10)</f>
        <v>137800</v>
      </c>
      <c r="L10" s="43"/>
      <c r="M10" s="34"/>
    </row>
    <row r="11" spans="1:13" ht="14.25" x14ac:dyDescent="0.2">
      <c r="A11" s="44">
        <v>44166</v>
      </c>
      <c r="B11" s="34">
        <v>1189197</v>
      </c>
      <c r="C11" s="66" t="s">
        <v>320</v>
      </c>
      <c r="D11" s="45" t="s">
        <v>81</v>
      </c>
      <c r="E11" s="45" t="s">
        <v>18</v>
      </c>
      <c r="F11" s="45" t="s">
        <v>321</v>
      </c>
      <c r="G11" s="45" t="s">
        <v>322</v>
      </c>
      <c r="H11" s="46">
        <v>32000</v>
      </c>
      <c r="I11" s="47">
        <v>33500</v>
      </c>
      <c r="J11" s="46">
        <v>100</v>
      </c>
      <c r="K11" s="47">
        <v>33600</v>
      </c>
      <c r="L11" s="43"/>
      <c r="M11" s="34"/>
    </row>
    <row r="12" spans="1:13" ht="14.25" x14ac:dyDescent="0.2">
      <c r="A12" s="40"/>
      <c r="B12" s="33"/>
      <c r="C12" s="54"/>
      <c r="D12" s="41"/>
      <c r="E12" s="41"/>
      <c r="F12" s="41"/>
      <c r="G12" s="41"/>
      <c r="H12" s="42"/>
      <c r="I12" s="36"/>
      <c r="J12" s="42"/>
      <c r="K12" s="36"/>
      <c r="L12" s="43"/>
      <c r="M12" s="33"/>
    </row>
    <row r="13" spans="1:13" ht="14.25" x14ac:dyDescent="0.2">
      <c r="A13" s="40"/>
      <c r="B13" s="33"/>
      <c r="C13" s="54"/>
      <c r="D13" s="41"/>
      <c r="E13" s="41"/>
      <c r="F13" s="41"/>
      <c r="G13" s="41"/>
      <c r="H13" s="42"/>
      <c r="I13" s="36"/>
      <c r="J13" s="42"/>
      <c r="K13" s="36"/>
      <c r="L13" s="43"/>
      <c r="M13" s="33"/>
    </row>
    <row r="14" spans="1:13" ht="14.25" x14ac:dyDescent="0.2">
      <c r="A14" s="40"/>
      <c r="B14" s="33"/>
      <c r="C14" s="54"/>
      <c r="D14" s="41"/>
      <c r="E14" s="41"/>
      <c r="F14" s="41"/>
      <c r="G14" s="41"/>
      <c r="H14" s="42"/>
      <c r="I14" s="36"/>
      <c r="J14" s="42"/>
      <c r="K14" s="36"/>
      <c r="L14" s="43"/>
      <c r="M14" s="33"/>
    </row>
    <row r="15" spans="1:13" ht="14.25" x14ac:dyDescent="0.2">
      <c r="A15" s="44"/>
      <c r="B15" s="34"/>
      <c r="C15" s="66"/>
      <c r="D15" s="45"/>
      <c r="E15" s="45"/>
      <c r="F15" s="45"/>
      <c r="G15" s="45"/>
      <c r="H15" s="46"/>
      <c r="I15" s="47"/>
      <c r="J15" s="46"/>
      <c r="K15" s="47"/>
      <c r="L15" s="43"/>
      <c r="M15" s="34"/>
    </row>
    <row r="16" spans="1:13" ht="14.25" x14ac:dyDescent="0.2">
      <c r="A16" s="44"/>
      <c r="B16" s="34"/>
      <c r="C16" s="66"/>
      <c r="D16" s="45"/>
      <c r="E16" s="45"/>
      <c r="F16" s="45"/>
      <c r="G16" s="45"/>
      <c r="H16" s="46"/>
      <c r="I16" s="47"/>
      <c r="J16" s="46"/>
      <c r="K16" s="47"/>
      <c r="L16" s="43"/>
      <c r="M16" s="34"/>
    </row>
    <row r="17" spans="1:13" ht="14.25" x14ac:dyDescent="0.2">
      <c r="A17" s="40"/>
      <c r="B17" s="33"/>
      <c r="C17" s="54"/>
      <c r="D17" s="41"/>
      <c r="E17" s="41"/>
      <c r="F17" s="41"/>
      <c r="G17" s="41"/>
      <c r="H17" s="42"/>
      <c r="I17" s="36"/>
      <c r="J17" s="42"/>
      <c r="K17" s="36"/>
      <c r="L17" s="43"/>
      <c r="M17" s="33"/>
    </row>
    <row r="18" spans="1:13" s="73" customFormat="1" ht="14.25" x14ac:dyDescent="0.2">
      <c r="A18" s="44"/>
      <c r="B18" s="34"/>
      <c r="C18" s="66"/>
      <c r="D18" s="45"/>
      <c r="E18" s="45"/>
      <c r="F18" s="45"/>
      <c r="G18" s="45"/>
      <c r="H18" s="46"/>
      <c r="I18" s="47"/>
      <c r="J18" s="46"/>
      <c r="K18" s="47"/>
      <c r="L18" s="48"/>
      <c r="M18" s="34"/>
    </row>
    <row r="19" spans="1:13" ht="14.25" x14ac:dyDescent="0.2">
      <c r="A19" s="44"/>
      <c r="B19" s="34"/>
      <c r="C19" s="66"/>
      <c r="D19" s="45"/>
      <c r="E19" s="45"/>
      <c r="F19" s="45"/>
      <c r="G19" s="45"/>
      <c r="H19" s="46"/>
      <c r="I19" s="47"/>
      <c r="J19" s="46"/>
      <c r="K19" s="47"/>
      <c r="L19" s="43"/>
      <c r="M19" s="34"/>
    </row>
    <row r="20" spans="1:13" ht="14.25" x14ac:dyDescent="0.2">
      <c r="A20" s="44"/>
      <c r="B20" s="34"/>
      <c r="C20" s="66"/>
      <c r="D20" s="45"/>
      <c r="E20" s="45"/>
      <c r="F20" s="45"/>
      <c r="G20" s="45"/>
      <c r="H20" s="46"/>
      <c r="I20" s="47"/>
      <c r="J20" s="46"/>
      <c r="K20" s="47"/>
      <c r="L20" s="48"/>
      <c r="M20" s="34"/>
    </row>
    <row r="21" spans="1:13" ht="14.25" x14ac:dyDescent="0.2">
      <c r="A21" s="44"/>
      <c r="B21" s="34"/>
      <c r="C21" s="66"/>
      <c r="D21" s="45"/>
      <c r="E21" s="45"/>
      <c r="F21" s="45"/>
      <c r="G21" s="45"/>
      <c r="H21" s="46"/>
      <c r="I21" s="47"/>
      <c r="J21" s="46"/>
      <c r="K21" s="47"/>
      <c r="L21" s="48"/>
      <c r="M21" s="34"/>
    </row>
    <row r="22" spans="1:13" ht="14.25" x14ac:dyDescent="0.2">
      <c r="A22" s="44"/>
      <c r="B22" s="34"/>
      <c r="C22" s="66"/>
      <c r="D22" s="45"/>
      <c r="E22" s="45"/>
      <c r="F22" s="45"/>
      <c r="G22" s="45"/>
      <c r="H22" s="46"/>
      <c r="I22" s="47"/>
      <c r="J22" s="46"/>
      <c r="K22" s="47"/>
      <c r="L22" s="48"/>
      <c r="M22" s="34"/>
    </row>
    <row r="23" spans="1:13" ht="14.25" x14ac:dyDescent="0.2">
      <c r="A23" s="44"/>
      <c r="B23" s="34"/>
      <c r="C23" s="66"/>
      <c r="D23" s="45"/>
      <c r="E23" s="45"/>
      <c r="F23" s="45"/>
      <c r="G23" s="45"/>
      <c r="H23" s="46"/>
      <c r="I23" s="47"/>
      <c r="J23" s="46"/>
      <c r="K23" s="47"/>
      <c r="L23" s="43"/>
      <c r="M23" s="34"/>
    </row>
    <row r="24" spans="1:13" ht="14.25" x14ac:dyDescent="0.2">
      <c r="A24" s="44"/>
      <c r="B24" s="34"/>
      <c r="C24" s="66"/>
      <c r="D24" s="45"/>
      <c r="E24" s="45"/>
      <c r="F24" s="45"/>
      <c r="G24" s="45"/>
      <c r="H24" s="46"/>
      <c r="I24" s="47"/>
      <c r="J24" s="46"/>
      <c r="K24" s="47"/>
      <c r="L24" s="43"/>
      <c r="M24" s="34"/>
    </row>
    <row r="25" spans="1:13" ht="15" thickBot="1" x14ac:dyDescent="0.25">
      <c r="A25" s="90"/>
      <c r="B25" s="91"/>
      <c r="C25" s="92"/>
      <c r="D25" s="93"/>
      <c r="E25" s="93"/>
      <c r="F25" s="93"/>
      <c r="G25" s="93"/>
      <c r="H25" s="94"/>
      <c r="I25" s="95"/>
      <c r="J25" s="94"/>
      <c r="K25" s="95"/>
      <c r="L25" s="89"/>
      <c r="M25" s="91"/>
    </row>
    <row r="26" spans="1:13" ht="14.25" x14ac:dyDescent="0.2">
      <c r="A26" s="76"/>
      <c r="B26" s="77"/>
      <c r="C26" s="78"/>
      <c r="D26" s="79"/>
      <c r="E26" s="79"/>
      <c r="F26" s="79"/>
      <c r="G26" s="79"/>
      <c r="H26" s="80"/>
      <c r="I26" s="81"/>
      <c r="J26" s="80"/>
      <c r="K26" s="81"/>
      <c r="L26" s="82"/>
      <c r="M26" s="77"/>
    </row>
    <row r="27" spans="1:13" ht="14.25" x14ac:dyDescent="0.2">
      <c r="A27" s="44"/>
      <c r="B27" s="34"/>
      <c r="C27" s="66"/>
      <c r="D27" s="45"/>
      <c r="E27" s="45"/>
      <c r="F27" s="45"/>
      <c r="G27" s="45"/>
      <c r="H27" s="46"/>
      <c r="I27" s="47"/>
      <c r="J27" s="46"/>
      <c r="K27" s="47"/>
      <c r="L27" s="43"/>
      <c r="M27" s="34"/>
    </row>
    <row r="28" spans="1:13" ht="14.25" x14ac:dyDescent="0.2">
      <c r="A28" s="44"/>
      <c r="B28" s="34"/>
      <c r="C28" s="66"/>
      <c r="D28" s="45"/>
      <c r="E28" s="45"/>
      <c r="F28" s="45"/>
      <c r="G28" s="45"/>
      <c r="H28" s="46"/>
      <c r="I28" s="47"/>
      <c r="J28" s="46"/>
      <c r="K28" s="47"/>
      <c r="L28" s="43"/>
      <c r="M28" s="34"/>
    </row>
    <row r="29" spans="1:13" s="73" customFormat="1" ht="14.25" x14ac:dyDescent="0.2">
      <c r="A29" s="44"/>
      <c r="B29" s="34"/>
      <c r="C29" s="66"/>
      <c r="D29" s="45"/>
      <c r="E29" s="45"/>
      <c r="F29" s="45"/>
      <c r="G29" s="45"/>
      <c r="H29" s="46"/>
      <c r="I29" s="47"/>
      <c r="J29" s="46"/>
      <c r="K29" s="47"/>
      <c r="L29" s="48"/>
      <c r="M29" s="34"/>
    </row>
    <row r="30" spans="1:13" ht="14.25" x14ac:dyDescent="0.2">
      <c r="A30" s="40"/>
      <c r="B30" s="33"/>
      <c r="C30" s="54"/>
      <c r="D30" s="41"/>
      <c r="E30" s="41"/>
      <c r="F30" s="41"/>
      <c r="G30" s="41"/>
      <c r="H30" s="42"/>
      <c r="I30" s="36"/>
      <c r="J30" s="42"/>
      <c r="K30" s="36"/>
      <c r="L30" s="43"/>
      <c r="M30" s="33"/>
    </row>
    <row r="31" spans="1:13" s="73" customFormat="1" ht="14.25" x14ac:dyDescent="0.2">
      <c r="A31" s="44"/>
      <c r="B31" s="34"/>
      <c r="C31" s="66"/>
      <c r="D31" s="45"/>
      <c r="E31" s="45"/>
      <c r="F31" s="45"/>
      <c r="G31" s="45"/>
      <c r="H31" s="46"/>
      <c r="I31" s="47"/>
      <c r="J31" s="46"/>
      <c r="K31" s="47"/>
      <c r="L31" s="43"/>
      <c r="M31" s="34"/>
    </row>
    <row r="32" spans="1:13" s="72" customFormat="1" ht="14.25" x14ac:dyDescent="0.2">
      <c r="A32" s="40"/>
      <c r="B32" s="33"/>
      <c r="C32" s="54"/>
      <c r="D32" s="41"/>
      <c r="E32" s="41"/>
      <c r="F32" s="41"/>
      <c r="G32" s="41"/>
      <c r="H32" s="42"/>
      <c r="I32" s="36"/>
      <c r="J32" s="42"/>
      <c r="K32" s="36"/>
      <c r="L32" s="43"/>
      <c r="M32" s="33"/>
    </row>
    <row r="33" spans="1:14" ht="15" thickBot="1" x14ac:dyDescent="0.25">
      <c r="A33" s="44"/>
      <c r="B33" s="34"/>
      <c r="C33" s="66"/>
      <c r="D33" s="45"/>
      <c r="E33" s="45"/>
      <c r="F33" s="45"/>
      <c r="G33" s="45"/>
      <c r="H33" s="46"/>
      <c r="I33" s="47"/>
      <c r="J33" s="46"/>
      <c r="K33" s="96"/>
      <c r="L33" s="75"/>
      <c r="M33" s="56"/>
    </row>
    <row r="34" spans="1:14" ht="15.75" thickBot="1" x14ac:dyDescent="0.3">
      <c r="A34" s="55"/>
      <c r="B34" s="56"/>
      <c r="C34" s="97"/>
      <c r="D34" s="57"/>
      <c r="E34" s="57"/>
      <c r="F34" s="57"/>
      <c r="G34" s="57"/>
      <c r="H34" s="58"/>
      <c r="I34" s="59"/>
      <c r="J34" s="58"/>
      <c r="K34" s="133" t="s">
        <v>172</v>
      </c>
      <c r="L34" s="134"/>
      <c r="M34" s="135"/>
    </row>
    <row r="35" spans="1:14" ht="26.25" thickBot="1" x14ac:dyDescent="0.4">
      <c r="A35" s="130" t="s">
        <v>369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2"/>
      <c r="N35" s="74"/>
    </row>
    <row r="36" spans="1:14" ht="25.5" x14ac:dyDescent="0.3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</row>
  </sheetData>
  <mergeCells count="4">
    <mergeCell ref="A1:M1"/>
    <mergeCell ref="A35:M35"/>
    <mergeCell ref="K34:M34"/>
    <mergeCell ref="M2:M3"/>
  </mergeCells>
  <pageMargins left="0.25" right="0.25" top="0.75" bottom="0.75" header="0.3" footer="0.3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5AC68-8A90-40C0-A2A5-DDE1A3D515D4}">
  <dimension ref="A1:N37"/>
  <sheetViews>
    <sheetView zoomScaleNormal="100" workbookViewId="0">
      <pane ySplit="3" topLeftCell="A4" activePane="bottomLeft" state="frozen"/>
      <selection pane="bottomLeft" activeCell="A17" sqref="A17"/>
    </sheetView>
  </sheetViews>
  <sheetFormatPr defaultRowHeight="12.75" x14ac:dyDescent="0.2"/>
  <cols>
    <col min="3" max="3" width="12.42578125" customWidth="1"/>
    <col min="4" max="4" width="6.85546875" customWidth="1"/>
    <col min="5" max="5" width="5.140625" customWidth="1"/>
    <col min="6" max="6" width="21" customWidth="1"/>
    <col min="7" max="7" width="21.28515625" customWidth="1"/>
    <col min="8" max="8" width="9.85546875" customWidth="1"/>
    <col min="9" max="9" width="10.140625" customWidth="1"/>
    <col min="10" max="11" width="8.85546875" customWidth="1"/>
    <col min="12" max="12" width="6.140625" customWidth="1"/>
    <col min="13" max="13" width="6.7109375" customWidth="1"/>
  </cols>
  <sheetData>
    <row r="1" spans="1:13" ht="20.25" x14ac:dyDescent="0.3">
      <c r="A1" s="127" t="s">
        <v>60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9"/>
    </row>
    <row r="2" spans="1:13" x14ac:dyDescent="0.2">
      <c r="A2" s="1" t="s">
        <v>0</v>
      </c>
      <c r="B2" s="2" t="s">
        <v>1</v>
      </c>
      <c r="C2" s="1" t="s">
        <v>2</v>
      </c>
      <c r="D2" s="2" t="s">
        <v>3</v>
      </c>
      <c r="E2" s="1" t="s">
        <v>12</v>
      </c>
      <c r="F2" s="2" t="s">
        <v>5</v>
      </c>
      <c r="G2" s="1" t="s">
        <v>6</v>
      </c>
      <c r="H2" s="2" t="s">
        <v>7</v>
      </c>
      <c r="I2" s="1" t="s">
        <v>8</v>
      </c>
      <c r="J2" s="2" t="s">
        <v>8</v>
      </c>
      <c r="K2" s="1" t="s">
        <v>9</v>
      </c>
      <c r="L2" s="1" t="s">
        <v>10</v>
      </c>
      <c r="M2" s="136" t="s">
        <v>378</v>
      </c>
    </row>
    <row r="3" spans="1:13" x14ac:dyDescent="0.2">
      <c r="A3" s="3"/>
      <c r="B3" s="4"/>
      <c r="C3" s="5" t="s">
        <v>11</v>
      </c>
      <c r="D3" s="6"/>
      <c r="E3" s="5" t="s">
        <v>174</v>
      </c>
      <c r="F3" s="6"/>
      <c r="G3" s="7"/>
      <c r="H3" s="8" t="s">
        <v>13</v>
      </c>
      <c r="I3" s="5" t="s">
        <v>14</v>
      </c>
      <c r="J3" s="8" t="s">
        <v>15</v>
      </c>
      <c r="K3" s="5" t="s">
        <v>16</v>
      </c>
      <c r="L3" s="7"/>
      <c r="M3" s="137"/>
    </row>
    <row r="4" spans="1:13" ht="14.25" x14ac:dyDescent="0.2">
      <c r="A4" s="40">
        <v>44200</v>
      </c>
      <c r="B4" s="33">
        <v>1202346</v>
      </c>
      <c r="C4" s="54" t="s">
        <v>327</v>
      </c>
      <c r="D4" s="41" t="s">
        <v>17</v>
      </c>
      <c r="E4" s="41" t="s">
        <v>18</v>
      </c>
      <c r="F4" s="41" t="s">
        <v>328</v>
      </c>
      <c r="G4" s="41" t="s">
        <v>329</v>
      </c>
      <c r="H4" s="42">
        <v>135000</v>
      </c>
      <c r="I4" s="36">
        <v>44800</v>
      </c>
      <c r="J4" s="42">
        <v>85200</v>
      </c>
      <c r="K4" s="36">
        <v>130000</v>
      </c>
      <c r="L4" s="43">
        <v>0.96</v>
      </c>
      <c r="M4" s="33"/>
    </row>
    <row r="5" spans="1:13" ht="14.25" x14ac:dyDescent="0.2">
      <c r="A5" s="40">
        <v>44238</v>
      </c>
      <c r="B5" s="33">
        <v>1214018</v>
      </c>
      <c r="C5" s="54" t="s">
        <v>332</v>
      </c>
      <c r="D5" s="41" t="s">
        <v>17</v>
      </c>
      <c r="E5" s="41" t="s">
        <v>18</v>
      </c>
      <c r="F5" s="41" t="s">
        <v>330</v>
      </c>
      <c r="G5" s="41" t="s">
        <v>331</v>
      </c>
      <c r="H5" s="42">
        <v>55000</v>
      </c>
      <c r="I5" s="36">
        <v>31300</v>
      </c>
      <c r="J5" s="42">
        <v>21100</v>
      </c>
      <c r="K5" s="36">
        <v>52400</v>
      </c>
      <c r="L5" s="43">
        <v>0.95</v>
      </c>
      <c r="M5" s="33"/>
    </row>
    <row r="6" spans="1:13" ht="14.25" x14ac:dyDescent="0.2">
      <c r="A6" s="40">
        <v>44264</v>
      </c>
      <c r="B6" s="33">
        <v>1221938</v>
      </c>
      <c r="C6" s="54" t="s">
        <v>333</v>
      </c>
      <c r="D6" s="41" t="s">
        <v>17</v>
      </c>
      <c r="E6" s="41" t="s">
        <v>18</v>
      </c>
      <c r="F6" s="41" t="s">
        <v>334</v>
      </c>
      <c r="G6" s="41" t="s">
        <v>335</v>
      </c>
      <c r="H6" s="42">
        <v>120280</v>
      </c>
      <c r="I6" s="36">
        <v>21400</v>
      </c>
      <c r="J6" s="42">
        <v>97600</v>
      </c>
      <c r="K6" s="36">
        <v>119000</v>
      </c>
      <c r="L6" s="43">
        <v>0.99</v>
      </c>
      <c r="M6" s="33"/>
    </row>
    <row r="7" spans="1:13" ht="14.25" x14ac:dyDescent="0.2">
      <c r="A7" s="44">
        <v>7762</v>
      </c>
      <c r="B7" s="34">
        <v>1237979</v>
      </c>
      <c r="C7" s="66" t="s">
        <v>336</v>
      </c>
      <c r="D7" s="45" t="s">
        <v>117</v>
      </c>
      <c r="E7" s="45" t="s">
        <v>18</v>
      </c>
      <c r="F7" s="45" t="s">
        <v>341</v>
      </c>
      <c r="G7" s="45" t="s">
        <v>340</v>
      </c>
      <c r="H7" s="46">
        <v>520000</v>
      </c>
      <c r="I7" s="47">
        <v>158900</v>
      </c>
      <c r="J7" s="46">
        <v>384400</v>
      </c>
      <c r="K7" s="47">
        <f>SUM(J7+I7)</f>
        <v>543300</v>
      </c>
      <c r="L7" s="43"/>
      <c r="M7" s="34"/>
    </row>
    <row r="8" spans="1:13" ht="14.25" x14ac:dyDescent="0.2">
      <c r="A8" s="44">
        <v>44307</v>
      </c>
      <c r="B8" s="34">
        <v>1239873</v>
      </c>
      <c r="C8" s="66" t="s">
        <v>337</v>
      </c>
      <c r="D8" s="45" t="s">
        <v>17</v>
      </c>
      <c r="E8" s="45" t="s">
        <v>19</v>
      </c>
      <c r="F8" s="45" t="s">
        <v>338</v>
      </c>
      <c r="G8" s="45" t="s">
        <v>339</v>
      </c>
      <c r="H8" s="46">
        <v>146500</v>
      </c>
      <c r="I8" s="47">
        <v>55500</v>
      </c>
      <c r="J8" s="46">
        <v>116800</v>
      </c>
      <c r="K8" s="47">
        <f>SUM(J8+I8)</f>
        <v>172300</v>
      </c>
      <c r="L8" s="43"/>
      <c r="M8" s="34"/>
    </row>
    <row r="9" spans="1:13" ht="14.25" x14ac:dyDescent="0.2">
      <c r="A9" s="40">
        <v>44323</v>
      </c>
      <c r="B9" s="33">
        <v>1247837</v>
      </c>
      <c r="C9" s="54" t="s">
        <v>249</v>
      </c>
      <c r="D9" s="41" t="s">
        <v>17</v>
      </c>
      <c r="E9" s="41" t="s">
        <v>18</v>
      </c>
      <c r="F9" s="41" t="s">
        <v>251</v>
      </c>
      <c r="G9" s="41" t="s">
        <v>345</v>
      </c>
      <c r="H9" s="42">
        <v>269000</v>
      </c>
      <c r="I9" s="36">
        <v>34500</v>
      </c>
      <c r="J9" s="42">
        <v>213600</v>
      </c>
      <c r="K9" s="36">
        <v>248100</v>
      </c>
      <c r="L9" s="43">
        <v>0.92</v>
      </c>
      <c r="M9" s="33"/>
    </row>
    <row r="10" spans="1:13" ht="14.25" x14ac:dyDescent="0.2">
      <c r="A10" s="44">
        <v>44326</v>
      </c>
      <c r="B10" s="34">
        <v>1241982</v>
      </c>
      <c r="C10" s="66" t="s">
        <v>346</v>
      </c>
      <c r="D10" s="45" t="s">
        <v>17</v>
      </c>
      <c r="E10" s="45" t="s">
        <v>19</v>
      </c>
      <c r="F10" s="45" t="s">
        <v>347</v>
      </c>
      <c r="G10" s="45" t="s">
        <v>348</v>
      </c>
      <c r="H10" s="46">
        <v>250000</v>
      </c>
      <c r="I10" s="47">
        <v>47900</v>
      </c>
      <c r="J10" s="46">
        <v>191800</v>
      </c>
      <c r="K10" s="47">
        <v>239700</v>
      </c>
      <c r="L10" s="48"/>
      <c r="M10" s="34"/>
    </row>
    <row r="11" spans="1:13" ht="14.25" x14ac:dyDescent="0.2">
      <c r="A11" s="44">
        <v>44420</v>
      </c>
      <c r="B11" s="34">
        <v>1289081</v>
      </c>
      <c r="C11" s="66" t="s">
        <v>224</v>
      </c>
      <c r="D11" s="45" t="s">
        <v>17</v>
      </c>
      <c r="E11" s="45" t="s">
        <v>18</v>
      </c>
      <c r="F11" s="45" t="s">
        <v>350</v>
      </c>
      <c r="G11" s="45" t="s">
        <v>349</v>
      </c>
      <c r="H11" s="46">
        <v>120000</v>
      </c>
      <c r="I11" s="47">
        <v>37600</v>
      </c>
      <c r="J11" s="46">
        <v>55200</v>
      </c>
      <c r="K11" s="47">
        <v>92800</v>
      </c>
      <c r="L11" s="43"/>
      <c r="M11" s="34"/>
    </row>
    <row r="12" spans="1:13" ht="14.25" x14ac:dyDescent="0.2">
      <c r="A12" s="44">
        <v>44432</v>
      </c>
      <c r="B12" s="34">
        <v>1303843</v>
      </c>
      <c r="C12" s="66" t="s">
        <v>351</v>
      </c>
      <c r="D12" s="45" t="s">
        <v>17</v>
      </c>
      <c r="E12" s="45" t="s">
        <v>18</v>
      </c>
      <c r="F12" s="45" t="s">
        <v>352</v>
      </c>
      <c r="G12" s="45" t="s">
        <v>353</v>
      </c>
      <c r="H12" s="46">
        <v>450000</v>
      </c>
      <c r="I12" s="47">
        <v>184200</v>
      </c>
      <c r="J12" s="46">
        <v>350200</v>
      </c>
      <c r="K12" s="47">
        <v>534400</v>
      </c>
      <c r="L12" s="48"/>
      <c r="M12" s="34"/>
    </row>
    <row r="13" spans="1:13" ht="14.25" x14ac:dyDescent="0.2">
      <c r="A13" s="44"/>
      <c r="B13" s="34"/>
      <c r="C13" s="66" t="s">
        <v>370</v>
      </c>
      <c r="D13" s="45"/>
      <c r="E13" s="45"/>
      <c r="F13" s="45" t="s">
        <v>371</v>
      </c>
      <c r="G13" s="45"/>
      <c r="H13" s="46"/>
      <c r="I13" s="47"/>
      <c r="J13" s="46"/>
      <c r="K13" s="47"/>
      <c r="L13" s="48"/>
      <c r="M13" s="34"/>
    </row>
    <row r="14" spans="1:13" ht="14.25" x14ac:dyDescent="0.2">
      <c r="A14" s="44">
        <v>44438</v>
      </c>
      <c r="B14" s="34">
        <v>1306762</v>
      </c>
      <c r="C14" s="66" t="s">
        <v>354</v>
      </c>
      <c r="D14" s="45" t="s">
        <v>17</v>
      </c>
      <c r="E14" s="45" t="s">
        <v>18</v>
      </c>
      <c r="F14" s="45" t="s">
        <v>356</v>
      </c>
      <c r="G14" s="45" t="s">
        <v>355</v>
      </c>
      <c r="H14" s="46">
        <v>65000</v>
      </c>
      <c r="I14" s="47">
        <v>21500</v>
      </c>
      <c r="J14" s="46">
        <v>26700</v>
      </c>
      <c r="K14" s="47">
        <v>48200</v>
      </c>
      <c r="L14" s="48"/>
      <c r="M14" s="34"/>
    </row>
    <row r="15" spans="1:13" ht="14.25" x14ac:dyDescent="0.2">
      <c r="A15" s="44">
        <v>44438</v>
      </c>
      <c r="B15" s="34">
        <v>1308793</v>
      </c>
      <c r="C15" s="66" t="s">
        <v>76</v>
      </c>
      <c r="D15" s="45" t="s">
        <v>17</v>
      </c>
      <c r="E15" s="45" t="s">
        <v>18</v>
      </c>
      <c r="F15" s="45" t="s">
        <v>77</v>
      </c>
      <c r="G15" s="45" t="s">
        <v>357</v>
      </c>
      <c r="H15" s="46">
        <v>100000</v>
      </c>
      <c r="I15" s="47">
        <v>27400</v>
      </c>
      <c r="J15" s="46">
        <v>60700</v>
      </c>
      <c r="K15" s="47">
        <v>88100</v>
      </c>
      <c r="L15" s="43"/>
      <c r="M15" s="34"/>
    </row>
    <row r="16" spans="1:13" ht="14.25" x14ac:dyDescent="0.2">
      <c r="A16" s="44">
        <v>44466</v>
      </c>
      <c r="B16" s="34">
        <v>1315284</v>
      </c>
      <c r="C16" s="66" t="s">
        <v>358</v>
      </c>
      <c r="D16" s="45" t="s">
        <v>17</v>
      </c>
      <c r="E16" s="45" t="s">
        <v>168</v>
      </c>
      <c r="F16" s="45" t="s">
        <v>359</v>
      </c>
      <c r="G16" s="45" t="s">
        <v>374</v>
      </c>
      <c r="H16" s="47">
        <v>90000</v>
      </c>
      <c r="I16" s="47">
        <v>42000</v>
      </c>
      <c r="J16" s="47">
        <v>4200</v>
      </c>
      <c r="K16" s="47">
        <v>46200</v>
      </c>
      <c r="L16" s="43"/>
      <c r="M16" s="34"/>
    </row>
    <row r="17" spans="1:13" ht="14.25" x14ac:dyDescent="0.2">
      <c r="A17" s="100"/>
      <c r="B17" s="102"/>
      <c r="C17" s="103"/>
      <c r="D17" s="104"/>
      <c r="E17" s="104"/>
      <c r="F17" s="104"/>
      <c r="G17" s="104"/>
      <c r="H17" s="105"/>
      <c r="I17" s="106"/>
      <c r="J17" s="105"/>
      <c r="K17" s="106"/>
      <c r="L17" s="82"/>
      <c r="M17" s="102"/>
    </row>
    <row r="18" spans="1:13" s="73" customFormat="1" ht="14.25" x14ac:dyDescent="0.2">
      <c r="A18" s="40"/>
      <c r="B18" s="33"/>
      <c r="C18" s="54"/>
      <c r="D18" s="41"/>
      <c r="E18" s="41"/>
      <c r="F18" s="41"/>
      <c r="G18" s="41"/>
      <c r="H18" s="42"/>
      <c r="I18" s="36"/>
      <c r="J18" s="42"/>
      <c r="K18" s="36"/>
      <c r="L18" s="43"/>
      <c r="M18" s="33"/>
    </row>
    <row r="19" spans="1:13" ht="14.25" x14ac:dyDescent="0.2">
      <c r="A19" s="40"/>
      <c r="B19" s="33"/>
      <c r="C19" s="54"/>
      <c r="D19" s="41"/>
      <c r="E19" s="41"/>
      <c r="F19" s="41"/>
      <c r="G19" s="41"/>
      <c r="H19" s="42"/>
      <c r="I19" s="36"/>
      <c r="J19" s="42"/>
      <c r="K19" s="36"/>
      <c r="L19" s="43"/>
      <c r="M19" s="33"/>
    </row>
    <row r="20" spans="1:13" ht="14.25" x14ac:dyDescent="0.2">
      <c r="A20" s="40"/>
      <c r="B20" s="33"/>
      <c r="C20" s="54"/>
      <c r="D20" s="41"/>
      <c r="E20" s="41"/>
      <c r="F20" s="41"/>
      <c r="G20" s="41"/>
      <c r="H20" s="42"/>
      <c r="I20" s="36"/>
      <c r="J20" s="42"/>
      <c r="K20" s="36"/>
      <c r="L20" s="43"/>
      <c r="M20" s="33"/>
    </row>
    <row r="21" spans="1:13" ht="14.25" x14ac:dyDescent="0.2">
      <c r="A21" s="40"/>
      <c r="B21" s="33"/>
      <c r="C21" s="54"/>
      <c r="D21" s="41"/>
      <c r="E21" s="41"/>
      <c r="F21" s="41"/>
      <c r="G21" s="41"/>
      <c r="H21" s="42"/>
      <c r="I21" s="36"/>
      <c r="J21" s="42"/>
      <c r="K21" s="36"/>
      <c r="L21" s="43"/>
      <c r="M21" s="33"/>
    </row>
    <row r="22" spans="1:13" ht="14.25" x14ac:dyDescent="0.2">
      <c r="A22" s="40"/>
      <c r="B22" s="33"/>
      <c r="C22" s="54"/>
      <c r="D22" s="41"/>
      <c r="E22" s="41"/>
      <c r="F22" s="41"/>
      <c r="G22" s="41"/>
      <c r="H22" s="42"/>
      <c r="I22" s="36"/>
      <c r="J22" s="42"/>
      <c r="K22" s="36"/>
      <c r="L22" s="43"/>
      <c r="M22" s="33"/>
    </row>
    <row r="23" spans="1:13" ht="14.25" x14ac:dyDescent="0.2">
      <c r="A23" s="40"/>
      <c r="B23" s="33"/>
      <c r="C23" s="54"/>
      <c r="D23" s="41"/>
      <c r="E23" s="41"/>
      <c r="F23" s="41"/>
      <c r="G23" s="41"/>
      <c r="H23" s="42"/>
      <c r="I23" s="36"/>
      <c r="J23" s="42"/>
      <c r="K23" s="36"/>
      <c r="L23" s="43"/>
      <c r="M23" s="33"/>
    </row>
    <row r="24" spans="1:13" ht="14.25" x14ac:dyDescent="0.2">
      <c r="A24" s="40"/>
      <c r="B24" s="33"/>
      <c r="C24" s="54"/>
      <c r="D24" s="41"/>
      <c r="E24" s="41"/>
      <c r="F24" s="41"/>
      <c r="G24" s="41"/>
      <c r="H24" s="42"/>
      <c r="I24" s="36"/>
      <c r="J24" s="42"/>
      <c r="K24" s="36"/>
      <c r="L24" s="43"/>
      <c r="M24" s="33"/>
    </row>
    <row r="25" spans="1:13" ht="14.25" x14ac:dyDescent="0.2">
      <c r="A25" s="40"/>
      <c r="B25" s="33"/>
      <c r="C25" s="54"/>
      <c r="D25" s="41"/>
      <c r="E25" s="41"/>
      <c r="F25" s="41"/>
      <c r="G25" s="41"/>
      <c r="H25" s="42"/>
      <c r="I25" s="36"/>
      <c r="J25" s="42"/>
      <c r="K25" s="36"/>
      <c r="L25" s="43"/>
      <c r="M25" s="33"/>
    </row>
    <row r="26" spans="1:13" ht="14.25" x14ac:dyDescent="0.2">
      <c r="A26" s="40"/>
      <c r="B26" s="33"/>
      <c r="C26" s="54"/>
      <c r="D26" s="41"/>
      <c r="E26" s="41"/>
      <c r="F26" s="41"/>
      <c r="G26" s="41"/>
      <c r="H26" s="42"/>
      <c r="I26" s="36"/>
      <c r="J26" s="42"/>
      <c r="K26" s="36"/>
      <c r="L26" s="43"/>
      <c r="M26" s="33"/>
    </row>
    <row r="27" spans="1:13" ht="14.25" x14ac:dyDescent="0.2">
      <c r="A27" s="40"/>
      <c r="B27" s="33"/>
      <c r="C27" s="54"/>
      <c r="D27" s="41"/>
      <c r="E27" s="41"/>
      <c r="F27" s="41"/>
      <c r="G27" s="41"/>
      <c r="H27" s="42"/>
      <c r="I27" s="36"/>
      <c r="J27" s="42"/>
      <c r="K27" s="36"/>
      <c r="L27" s="43"/>
      <c r="M27" s="33"/>
    </row>
    <row r="28" spans="1:13" ht="14.25" x14ac:dyDescent="0.2">
      <c r="A28" s="40"/>
      <c r="B28" s="33"/>
      <c r="C28" s="54"/>
      <c r="D28" s="41"/>
      <c r="E28" s="41"/>
      <c r="F28" s="41"/>
      <c r="G28" s="41"/>
      <c r="H28" s="42"/>
      <c r="I28" s="36"/>
      <c r="J28" s="42"/>
      <c r="K28" s="36"/>
      <c r="L28" s="43"/>
      <c r="M28" s="33"/>
    </row>
    <row r="29" spans="1:13" s="73" customFormat="1" ht="14.25" x14ac:dyDescent="0.2">
      <c r="A29" s="40"/>
      <c r="B29" s="33"/>
      <c r="C29" s="54"/>
      <c r="D29" s="41"/>
      <c r="E29" s="41"/>
      <c r="F29" s="41"/>
      <c r="G29" s="41"/>
      <c r="H29" s="42"/>
      <c r="I29" s="36"/>
      <c r="J29" s="42"/>
      <c r="K29" s="36"/>
      <c r="L29" s="43"/>
      <c r="M29" s="33"/>
    </row>
    <row r="30" spans="1:13" ht="14.25" x14ac:dyDescent="0.2">
      <c r="A30" s="40"/>
      <c r="B30" s="33"/>
      <c r="C30" s="54"/>
      <c r="D30" s="41"/>
      <c r="E30" s="41"/>
      <c r="F30" s="41"/>
      <c r="G30" s="41"/>
      <c r="H30" s="42"/>
      <c r="I30" s="36"/>
      <c r="J30" s="42"/>
      <c r="K30" s="36"/>
      <c r="L30" s="43"/>
      <c r="M30" s="33"/>
    </row>
    <row r="31" spans="1:13" s="73" customFormat="1" ht="15" thickBot="1" x14ac:dyDescent="0.25">
      <c r="A31" s="83"/>
      <c r="B31" s="84"/>
      <c r="C31" s="85"/>
      <c r="D31" s="86"/>
      <c r="E31" s="86"/>
      <c r="F31" s="86"/>
      <c r="G31" s="86"/>
      <c r="H31" s="87"/>
      <c r="I31" s="88"/>
      <c r="J31" s="87"/>
      <c r="K31" s="88"/>
      <c r="L31" s="89"/>
      <c r="M31" s="84"/>
    </row>
    <row r="32" spans="1:13" s="72" customFormat="1" ht="15.75" thickBot="1" x14ac:dyDescent="0.3">
      <c r="A32" s="55"/>
      <c r="B32" s="56"/>
      <c r="C32" s="97"/>
      <c r="D32" s="57"/>
      <c r="E32" s="57"/>
      <c r="F32" s="57"/>
      <c r="G32" s="57"/>
      <c r="H32" s="58"/>
      <c r="I32" s="59"/>
      <c r="J32" s="58"/>
      <c r="K32" s="133" t="s">
        <v>172</v>
      </c>
      <c r="L32" s="134"/>
      <c r="M32" s="135"/>
    </row>
    <row r="33" spans="1:14" ht="26.25" thickBot="1" x14ac:dyDescent="0.4">
      <c r="A33" s="130" t="s">
        <v>369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2"/>
    </row>
    <row r="36" spans="1:14" ht="25.5" x14ac:dyDescent="0.35">
      <c r="N36" s="74"/>
    </row>
    <row r="37" spans="1:14" ht="25.5" x14ac:dyDescent="0.35">
      <c r="N37" s="74"/>
    </row>
  </sheetData>
  <mergeCells count="4">
    <mergeCell ref="A1:M1"/>
    <mergeCell ref="M2:M3"/>
    <mergeCell ref="K32:M32"/>
    <mergeCell ref="A33:M33"/>
  </mergeCells>
  <pageMargins left="0.25" right="0.25" top="0.75" bottom="0.75" header="0.3" footer="0.3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77D37-C994-4D65-AC81-6941E41A9C89}">
  <dimension ref="A1:N37"/>
  <sheetViews>
    <sheetView zoomScaleNormal="100" workbookViewId="0">
      <pane ySplit="3" topLeftCell="A4" activePane="bottomLeft" state="frozen"/>
      <selection pane="bottomLeft" activeCell="P17" sqref="P17"/>
    </sheetView>
  </sheetViews>
  <sheetFormatPr defaultRowHeight="12.75" x14ac:dyDescent="0.2"/>
  <cols>
    <col min="3" max="3" width="12.42578125" customWidth="1"/>
    <col min="4" max="4" width="5.5703125" customWidth="1"/>
    <col min="5" max="5" width="5.140625" customWidth="1"/>
    <col min="6" max="6" width="21.42578125" bestFit="1" customWidth="1"/>
    <col min="7" max="7" width="19.7109375" bestFit="1" customWidth="1"/>
    <col min="8" max="8" width="9.85546875" customWidth="1"/>
    <col min="9" max="9" width="10.140625" customWidth="1"/>
    <col min="10" max="11" width="8.85546875" customWidth="1"/>
    <col min="12" max="12" width="6.140625" customWidth="1"/>
    <col min="13" max="13" width="6.7109375" customWidth="1"/>
  </cols>
  <sheetData>
    <row r="1" spans="1:13" ht="20.25" x14ac:dyDescent="0.3">
      <c r="A1" s="127" t="s">
        <v>60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9"/>
    </row>
    <row r="2" spans="1:13" x14ac:dyDescent="0.2">
      <c r="A2" s="1" t="s">
        <v>0</v>
      </c>
      <c r="B2" s="2" t="s">
        <v>1</v>
      </c>
      <c r="C2" s="1" t="s">
        <v>2</v>
      </c>
      <c r="D2" s="2" t="s">
        <v>3</v>
      </c>
      <c r="E2" s="1" t="s">
        <v>12</v>
      </c>
      <c r="F2" s="2" t="s">
        <v>5</v>
      </c>
      <c r="G2" s="1" t="s">
        <v>6</v>
      </c>
      <c r="H2" s="2" t="s">
        <v>7</v>
      </c>
      <c r="I2" s="1" t="s">
        <v>8</v>
      </c>
      <c r="J2" s="2" t="s">
        <v>8</v>
      </c>
      <c r="K2" s="1" t="s">
        <v>9</v>
      </c>
      <c r="L2" s="1" t="s">
        <v>10</v>
      </c>
      <c r="M2" s="136" t="s">
        <v>378</v>
      </c>
    </row>
    <row r="3" spans="1:13" ht="13.5" thickBot="1" x14ac:dyDescent="0.25">
      <c r="A3" s="3"/>
      <c r="B3" s="4"/>
      <c r="C3" s="5" t="s">
        <v>11</v>
      </c>
      <c r="D3" s="6"/>
      <c r="E3" s="5" t="s">
        <v>174</v>
      </c>
      <c r="F3" s="6"/>
      <c r="G3" s="7"/>
      <c r="H3" s="8" t="s">
        <v>13</v>
      </c>
      <c r="I3" s="5" t="s">
        <v>14</v>
      </c>
      <c r="J3" s="8" t="s">
        <v>15</v>
      </c>
      <c r="K3" s="5" t="s">
        <v>16</v>
      </c>
      <c r="L3" s="7"/>
      <c r="M3" s="137"/>
    </row>
    <row r="4" spans="1:13" ht="14.25" x14ac:dyDescent="0.2">
      <c r="A4" s="76">
        <v>44473</v>
      </c>
      <c r="B4" s="77">
        <v>1323173</v>
      </c>
      <c r="C4" s="78" t="s">
        <v>351</v>
      </c>
      <c r="D4" s="79" t="s">
        <v>17</v>
      </c>
      <c r="E4" s="79" t="s">
        <v>19</v>
      </c>
      <c r="F4" s="79" t="s">
        <v>372</v>
      </c>
      <c r="G4" s="79" t="s">
        <v>373</v>
      </c>
      <c r="H4" s="80">
        <v>464226</v>
      </c>
      <c r="I4" s="81">
        <v>184200</v>
      </c>
      <c r="J4" s="80">
        <v>350200</v>
      </c>
      <c r="K4" s="81">
        <v>534400</v>
      </c>
      <c r="L4" s="98"/>
      <c r="M4" s="99"/>
    </row>
    <row r="5" spans="1:13" ht="14.25" x14ac:dyDescent="0.2">
      <c r="A5" s="44"/>
      <c r="B5" s="34"/>
      <c r="C5" s="66" t="s">
        <v>370</v>
      </c>
      <c r="D5" s="45"/>
      <c r="E5" s="45"/>
      <c r="F5" s="45" t="s">
        <v>371</v>
      </c>
      <c r="G5" s="45"/>
      <c r="H5" s="46"/>
      <c r="I5" s="47"/>
      <c r="J5" s="46"/>
      <c r="K5" s="47"/>
      <c r="L5" s="82"/>
      <c r="M5" s="77"/>
    </row>
    <row r="6" spans="1:13" ht="14.25" x14ac:dyDescent="0.2">
      <c r="A6" s="44">
        <v>44524</v>
      </c>
      <c r="B6" s="34">
        <v>1348360</v>
      </c>
      <c r="C6" s="66" t="s">
        <v>360</v>
      </c>
      <c r="D6" s="45" t="s">
        <v>117</v>
      </c>
      <c r="E6" s="45" t="s">
        <v>361</v>
      </c>
      <c r="F6" s="45" t="s">
        <v>362</v>
      </c>
      <c r="G6" s="45" t="s">
        <v>363</v>
      </c>
      <c r="H6" s="46">
        <v>30000</v>
      </c>
      <c r="I6" s="47">
        <v>27900</v>
      </c>
      <c r="J6" s="46">
        <v>3900</v>
      </c>
      <c r="K6" s="47">
        <v>31800</v>
      </c>
      <c r="L6" s="48"/>
      <c r="M6" s="34"/>
    </row>
    <row r="7" spans="1:13" ht="14.25" x14ac:dyDescent="0.2">
      <c r="A7" s="40">
        <v>44543</v>
      </c>
      <c r="B7" s="33">
        <v>1358810</v>
      </c>
      <c r="C7" s="54" t="s">
        <v>39</v>
      </c>
      <c r="D7" s="41" t="s">
        <v>117</v>
      </c>
      <c r="E7" s="41" t="s">
        <v>18</v>
      </c>
      <c r="F7" s="41" t="s">
        <v>41</v>
      </c>
      <c r="G7" s="41" t="s">
        <v>364</v>
      </c>
      <c r="H7" s="42">
        <v>350000</v>
      </c>
      <c r="I7" s="36">
        <v>71600</v>
      </c>
      <c r="J7" s="42">
        <v>187800</v>
      </c>
      <c r="K7" s="36">
        <v>259400</v>
      </c>
      <c r="L7" s="43">
        <f>SUM(K7/H7)</f>
        <v>0.7411428571428571</v>
      </c>
      <c r="M7" s="33"/>
    </row>
    <row r="8" spans="1:13" ht="14.25" x14ac:dyDescent="0.2">
      <c r="A8" s="44">
        <v>44607</v>
      </c>
      <c r="B8" s="34">
        <v>1378969</v>
      </c>
      <c r="C8" s="66" t="s">
        <v>365</v>
      </c>
      <c r="D8" s="45" t="s">
        <v>17</v>
      </c>
      <c r="E8" s="45" t="s">
        <v>18</v>
      </c>
      <c r="F8" s="45" t="s">
        <v>146</v>
      </c>
      <c r="G8" s="45" t="s">
        <v>366</v>
      </c>
      <c r="H8" s="46">
        <v>25000</v>
      </c>
      <c r="I8" s="47">
        <v>50000</v>
      </c>
      <c r="J8" s="46">
        <v>44100</v>
      </c>
      <c r="K8" s="47">
        <v>94100</v>
      </c>
      <c r="L8" s="43"/>
      <c r="M8" s="34"/>
    </row>
    <row r="9" spans="1:13" ht="14.25" x14ac:dyDescent="0.2">
      <c r="A9" s="40">
        <v>44628</v>
      </c>
      <c r="B9" s="33">
        <v>1385863</v>
      </c>
      <c r="C9" s="54" t="s">
        <v>57</v>
      </c>
      <c r="D9" s="41" t="s">
        <v>17</v>
      </c>
      <c r="E9" s="41" t="s">
        <v>18</v>
      </c>
      <c r="F9" s="41" t="s">
        <v>367</v>
      </c>
      <c r="G9" s="41" t="s">
        <v>368</v>
      </c>
      <c r="H9" s="42">
        <v>300000</v>
      </c>
      <c r="I9" s="36">
        <v>42800</v>
      </c>
      <c r="J9" s="42">
        <v>199100</v>
      </c>
      <c r="K9" s="36">
        <v>241900</v>
      </c>
      <c r="L9" s="43">
        <f>SUM(K9/H9)</f>
        <v>0.80633333333333335</v>
      </c>
      <c r="M9" s="33"/>
    </row>
    <row r="10" spans="1:13" ht="14.25" x14ac:dyDescent="0.2">
      <c r="A10" s="44">
        <v>44687</v>
      </c>
      <c r="B10" s="34">
        <v>1406581</v>
      </c>
      <c r="C10" s="66" t="s">
        <v>375</v>
      </c>
      <c r="D10" s="45" t="s">
        <v>117</v>
      </c>
      <c r="E10" s="45" t="s">
        <v>18</v>
      </c>
      <c r="F10" s="45" t="s">
        <v>376</v>
      </c>
      <c r="G10" s="45" t="s">
        <v>377</v>
      </c>
      <c r="H10" s="46">
        <v>625000</v>
      </c>
      <c r="I10" s="47">
        <v>677500</v>
      </c>
      <c r="J10" s="46">
        <v>167000</v>
      </c>
      <c r="K10" s="96">
        <v>844500</v>
      </c>
      <c r="L10" s="75"/>
      <c r="M10" s="56"/>
    </row>
    <row r="11" spans="1:13" ht="14.25" x14ac:dyDescent="0.2">
      <c r="A11" s="55">
        <v>44708</v>
      </c>
      <c r="B11" s="56">
        <v>1412338</v>
      </c>
      <c r="C11" s="101" t="s">
        <v>379</v>
      </c>
      <c r="D11" s="57" t="s">
        <v>17</v>
      </c>
      <c r="E11" s="57" t="s">
        <v>18</v>
      </c>
      <c r="F11" s="57" t="s">
        <v>380</v>
      </c>
      <c r="G11" s="57" t="s">
        <v>381</v>
      </c>
      <c r="H11" s="58">
        <v>290000</v>
      </c>
      <c r="I11" s="59">
        <v>51800</v>
      </c>
      <c r="J11" s="59">
        <v>118000</v>
      </c>
      <c r="K11" s="59">
        <v>169800</v>
      </c>
      <c r="L11" s="75">
        <v>0.59</v>
      </c>
      <c r="M11" s="56" t="s">
        <v>103</v>
      </c>
    </row>
    <row r="12" spans="1:13" ht="14.25" x14ac:dyDescent="0.2">
      <c r="A12" s="44">
        <v>44774</v>
      </c>
      <c r="B12" s="34">
        <v>1448554</v>
      </c>
      <c r="C12" s="66" t="s">
        <v>382</v>
      </c>
      <c r="D12" s="45" t="s">
        <v>117</v>
      </c>
      <c r="E12" s="45" t="s">
        <v>18</v>
      </c>
      <c r="F12" s="45" t="s">
        <v>383</v>
      </c>
      <c r="G12" s="45" t="s">
        <v>141</v>
      </c>
      <c r="H12" s="47">
        <v>300000</v>
      </c>
      <c r="I12" s="47">
        <v>49100</v>
      </c>
      <c r="J12" s="47">
        <v>182400</v>
      </c>
      <c r="K12" s="47">
        <v>231500</v>
      </c>
      <c r="L12" s="43"/>
      <c r="M12" s="34" t="s">
        <v>103</v>
      </c>
    </row>
    <row r="13" spans="1:13" ht="15" thickBot="1" x14ac:dyDescent="0.25">
      <c r="A13" s="90">
        <v>44809</v>
      </c>
      <c r="B13" s="91">
        <v>1465375</v>
      </c>
      <c r="C13" s="92" t="s">
        <v>384</v>
      </c>
      <c r="D13" s="93" t="s">
        <v>17</v>
      </c>
      <c r="E13" s="93" t="s">
        <v>18</v>
      </c>
      <c r="F13" s="93" t="s">
        <v>385</v>
      </c>
      <c r="G13" s="93" t="s">
        <v>386</v>
      </c>
      <c r="H13" s="94">
        <v>120000</v>
      </c>
      <c r="I13" s="95">
        <v>54100</v>
      </c>
      <c r="J13" s="94">
        <v>116200</v>
      </c>
      <c r="K13" s="95">
        <v>170300</v>
      </c>
      <c r="L13" s="107">
        <v>1.42</v>
      </c>
      <c r="M13" s="91" t="s">
        <v>103</v>
      </c>
    </row>
    <row r="14" spans="1:13" ht="14.25" x14ac:dyDescent="0.2">
      <c r="A14" s="100"/>
      <c r="B14" s="102"/>
      <c r="C14" s="103"/>
      <c r="D14" s="104"/>
      <c r="E14" s="104"/>
      <c r="F14" s="104"/>
      <c r="G14" s="104"/>
      <c r="H14" s="105"/>
      <c r="I14" s="106"/>
      <c r="J14" s="105"/>
      <c r="K14" s="106"/>
      <c r="L14" s="82"/>
      <c r="M14" s="102"/>
    </row>
    <row r="15" spans="1:13" ht="14.25" x14ac:dyDescent="0.2">
      <c r="A15" s="40"/>
      <c r="B15" s="33"/>
      <c r="C15" s="54"/>
      <c r="D15" s="41"/>
      <c r="E15" s="41"/>
      <c r="F15" s="41"/>
      <c r="G15" s="41"/>
      <c r="H15" s="42"/>
      <c r="I15" s="36"/>
      <c r="J15" s="42"/>
      <c r="K15" s="36"/>
      <c r="L15" s="82"/>
      <c r="M15" s="33"/>
    </row>
    <row r="16" spans="1:13" ht="14.25" x14ac:dyDescent="0.2">
      <c r="A16" s="40"/>
      <c r="B16" s="33"/>
      <c r="C16" s="54"/>
      <c r="D16" s="41"/>
      <c r="E16" s="41"/>
      <c r="F16" s="41"/>
      <c r="G16" s="41"/>
      <c r="H16" s="42"/>
      <c r="I16" s="36"/>
      <c r="J16" s="42"/>
      <c r="K16" s="59"/>
      <c r="L16" s="82"/>
      <c r="M16" s="56"/>
    </row>
    <row r="17" spans="1:13" s="73" customFormat="1" ht="14.25" x14ac:dyDescent="0.2">
      <c r="A17" s="55"/>
      <c r="B17" s="56"/>
      <c r="C17" s="101"/>
      <c r="D17" s="57"/>
      <c r="E17" s="57"/>
      <c r="F17" s="57"/>
      <c r="G17" s="57"/>
      <c r="H17" s="58"/>
      <c r="I17" s="59"/>
      <c r="J17" s="59"/>
      <c r="K17" s="59"/>
      <c r="L17" s="82"/>
      <c r="M17" s="59"/>
    </row>
    <row r="18" spans="1:13" s="72" customFormat="1" ht="14.25" x14ac:dyDescent="0.2">
      <c r="A18" s="40"/>
      <c r="B18" s="33"/>
      <c r="C18" s="54"/>
      <c r="D18" s="41"/>
      <c r="E18" s="41"/>
      <c r="F18" s="41"/>
      <c r="G18" s="41"/>
      <c r="H18" s="36"/>
      <c r="I18" s="36"/>
      <c r="J18" s="36"/>
      <c r="K18" s="36"/>
      <c r="L18" s="82"/>
      <c r="M18" s="33"/>
    </row>
    <row r="19" spans="1:13" ht="14.25" x14ac:dyDescent="0.2">
      <c r="A19" s="44"/>
      <c r="B19" s="34"/>
      <c r="C19" s="66"/>
      <c r="D19" s="45"/>
      <c r="E19" s="45"/>
      <c r="F19" s="45"/>
      <c r="G19" s="45"/>
      <c r="H19" s="46"/>
      <c r="I19" s="47"/>
      <c r="J19" s="46"/>
      <c r="K19" s="47"/>
      <c r="L19" s="48"/>
      <c r="M19" s="34"/>
    </row>
    <row r="20" spans="1:13" ht="14.25" x14ac:dyDescent="0.2">
      <c r="A20" s="44"/>
      <c r="B20" s="34"/>
      <c r="C20" s="66"/>
      <c r="D20" s="45"/>
      <c r="E20" s="45"/>
      <c r="F20" s="45"/>
      <c r="G20" s="45"/>
      <c r="H20" s="46"/>
      <c r="I20" s="47"/>
      <c r="J20" s="46"/>
      <c r="K20" s="47"/>
      <c r="L20" s="48"/>
      <c r="M20" s="34"/>
    </row>
    <row r="21" spans="1:13" ht="14.25" x14ac:dyDescent="0.2">
      <c r="A21" s="44"/>
      <c r="B21" s="34"/>
      <c r="C21" s="66"/>
      <c r="D21" s="45"/>
      <c r="E21" s="45"/>
      <c r="F21" s="45"/>
      <c r="G21" s="45"/>
      <c r="H21" s="47"/>
      <c r="I21" s="47"/>
      <c r="J21" s="47"/>
      <c r="K21" s="47"/>
      <c r="L21" s="48"/>
      <c r="M21" s="47"/>
    </row>
    <row r="22" spans="1:13" ht="14.25" x14ac:dyDescent="0.2">
      <c r="A22" s="44"/>
      <c r="B22" s="34"/>
      <c r="C22" s="66"/>
      <c r="D22" s="45"/>
      <c r="E22" s="45"/>
      <c r="F22" s="45"/>
      <c r="G22" s="45"/>
      <c r="H22" s="47"/>
      <c r="I22" s="47"/>
      <c r="J22" s="47"/>
      <c r="K22" s="47"/>
      <c r="L22" s="48"/>
      <c r="M22" s="34"/>
    </row>
    <row r="23" spans="1:13" ht="14.25" x14ac:dyDescent="0.2">
      <c r="A23" s="40"/>
      <c r="B23" s="33"/>
      <c r="C23" s="54"/>
      <c r="D23" s="41"/>
      <c r="E23" s="41"/>
      <c r="F23" s="41"/>
      <c r="G23" s="41"/>
      <c r="H23" s="36"/>
      <c r="I23" s="36"/>
      <c r="J23" s="36"/>
      <c r="K23" s="36"/>
      <c r="L23" s="43"/>
      <c r="M23" s="33"/>
    </row>
    <row r="24" spans="1:13" ht="14.25" x14ac:dyDescent="0.2">
      <c r="A24" s="40"/>
      <c r="B24" s="33"/>
      <c r="C24" s="54"/>
      <c r="D24" s="41"/>
      <c r="E24" s="41"/>
      <c r="F24" s="41"/>
      <c r="G24" s="41"/>
      <c r="H24" s="36"/>
      <c r="I24" s="36"/>
      <c r="J24" s="36"/>
      <c r="K24" s="36"/>
      <c r="L24" s="43"/>
      <c r="M24" s="33"/>
    </row>
    <row r="25" spans="1:13" ht="14.25" x14ac:dyDescent="0.2">
      <c r="A25" s="40"/>
      <c r="B25" s="33"/>
      <c r="C25" s="54"/>
      <c r="D25" s="41"/>
      <c r="E25" s="41"/>
      <c r="F25" s="41"/>
      <c r="G25" s="41"/>
      <c r="H25" s="36"/>
      <c r="I25" s="36"/>
      <c r="J25" s="36"/>
      <c r="K25" s="36"/>
      <c r="L25" s="43"/>
      <c r="M25" s="33"/>
    </row>
    <row r="26" spans="1:13" ht="14.25" x14ac:dyDescent="0.2">
      <c r="A26" s="40"/>
      <c r="B26" s="33"/>
      <c r="C26" s="54"/>
      <c r="D26" s="41"/>
      <c r="E26" s="41"/>
      <c r="F26" s="41"/>
      <c r="G26" s="41"/>
      <c r="H26" s="36"/>
      <c r="I26" s="36"/>
      <c r="J26" s="36"/>
      <c r="K26" s="36"/>
      <c r="L26" s="43"/>
      <c r="M26" s="33"/>
    </row>
    <row r="27" spans="1:13" ht="14.25" x14ac:dyDescent="0.2">
      <c r="A27" s="40"/>
      <c r="B27" s="33"/>
      <c r="C27" s="54"/>
      <c r="D27" s="41"/>
      <c r="E27" s="41"/>
      <c r="F27" s="41"/>
      <c r="G27" s="41"/>
      <c r="H27" s="42"/>
      <c r="I27" s="36"/>
      <c r="J27" s="42"/>
      <c r="K27" s="36"/>
      <c r="L27" s="43"/>
      <c r="M27" s="33"/>
    </row>
    <row r="28" spans="1:13" s="73" customFormat="1" ht="14.25" x14ac:dyDescent="0.2">
      <c r="A28" s="40"/>
      <c r="B28" s="33"/>
      <c r="C28" s="54"/>
      <c r="D28" s="41"/>
      <c r="E28" s="41"/>
      <c r="F28" s="41"/>
      <c r="G28" s="41"/>
      <c r="H28" s="42"/>
      <c r="I28" s="36"/>
      <c r="J28" s="42"/>
      <c r="K28" s="36"/>
      <c r="L28" s="43"/>
      <c r="M28" s="33"/>
    </row>
    <row r="29" spans="1:13" ht="14.25" x14ac:dyDescent="0.2">
      <c r="A29" s="40"/>
      <c r="B29" s="33"/>
      <c r="C29" s="54"/>
      <c r="D29" s="41"/>
      <c r="E29" s="41"/>
      <c r="F29" s="41"/>
      <c r="G29" s="41"/>
      <c r="H29" s="42"/>
      <c r="I29" s="36"/>
      <c r="J29" s="42"/>
      <c r="K29" s="36"/>
      <c r="L29" s="43"/>
      <c r="M29" s="33"/>
    </row>
    <row r="30" spans="1:13" ht="14.25" x14ac:dyDescent="0.2">
      <c r="A30" s="55"/>
      <c r="B30" s="56"/>
      <c r="C30" s="101"/>
      <c r="D30" s="57"/>
      <c r="E30" s="57"/>
      <c r="F30" s="57"/>
      <c r="G30" s="57"/>
      <c r="H30" s="58"/>
      <c r="I30" s="59"/>
      <c r="J30" s="58"/>
      <c r="K30" s="59"/>
      <c r="L30" s="75"/>
      <c r="M30" s="56"/>
    </row>
    <row r="31" spans="1:13" s="73" customFormat="1" ht="15" thickBot="1" x14ac:dyDescent="0.25">
      <c r="A31" s="83"/>
      <c r="B31" s="84"/>
      <c r="C31" s="85"/>
      <c r="D31" s="86"/>
      <c r="E31" s="86"/>
      <c r="F31" s="86"/>
      <c r="G31" s="86"/>
      <c r="H31" s="87"/>
      <c r="I31" s="88"/>
      <c r="J31" s="87"/>
      <c r="K31" s="88"/>
      <c r="L31" s="89"/>
      <c r="M31" s="84"/>
    </row>
    <row r="32" spans="1:13" s="72" customFormat="1" ht="15.75" thickBot="1" x14ac:dyDescent="0.3">
      <c r="A32" s="55"/>
      <c r="B32" s="56"/>
      <c r="C32" s="97"/>
      <c r="D32" s="57"/>
      <c r="E32" s="57"/>
      <c r="F32" s="57"/>
      <c r="G32" s="57"/>
      <c r="H32" s="58"/>
      <c r="I32" s="59"/>
      <c r="J32" s="58"/>
      <c r="K32" s="133" t="s">
        <v>172</v>
      </c>
      <c r="L32" s="134"/>
      <c r="M32" s="135"/>
    </row>
    <row r="33" spans="1:14" ht="26.25" thickBot="1" x14ac:dyDescent="0.4">
      <c r="A33" s="130" t="s">
        <v>369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2"/>
    </row>
    <row r="36" spans="1:14" ht="25.5" x14ac:dyDescent="0.35">
      <c r="N36" s="74"/>
    </row>
    <row r="37" spans="1:14" ht="25.5" x14ac:dyDescent="0.35">
      <c r="N37" s="74"/>
    </row>
  </sheetData>
  <sortState xmlns:xlrd2="http://schemas.microsoft.com/office/spreadsheetml/2017/richdata2" ref="A8:M23">
    <sortCondition ref="A8:A23"/>
  </sortState>
  <mergeCells count="4">
    <mergeCell ref="A1:M1"/>
    <mergeCell ref="M2:M3"/>
    <mergeCell ref="K32:M32"/>
    <mergeCell ref="A33:M33"/>
  </mergeCells>
  <pageMargins left="0.25" right="0.25" top="0.75" bottom="0.75" header="0.3" footer="0.3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8748F-FC33-4D59-B568-039A8182BCB6}">
  <dimension ref="A1:N37"/>
  <sheetViews>
    <sheetView tabSelected="1" zoomScaleNormal="100" workbookViewId="0">
      <pane ySplit="3" topLeftCell="A4" activePane="bottomLeft" state="frozen"/>
      <selection pane="bottomLeft" activeCell="O18" sqref="O18"/>
    </sheetView>
  </sheetViews>
  <sheetFormatPr defaultRowHeight="12.75" x14ac:dyDescent="0.2"/>
  <cols>
    <col min="3" max="3" width="12.42578125" customWidth="1"/>
    <col min="4" max="4" width="5.5703125" customWidth="1"/>
    <col min="5" max="5" width="5.140625" customWidth="1"/>
    <col min="6" max="6" width="21.42578125" bestFit="1" customWidth="1"/>
    <col min="7" max="7" width="19.7109375" bestFit="1" customWidth="1"/>
    <col min="8" max="8" width="9.85546875" customWidth="1"/>
    <col min="9" max="9" width="10.140625" customWidth="1"/>
    <col min="10" max="11" width="8.85546875" customWidth="1"/>
    <col min="12" max="12" width="6.140625" customWidth="1"/>
    <col min="13" max="13" width="6.7109375" customWidth="1"/>
  </cols>
  <sheetData>
    <row r="1" spans="1:13" ht="20.25" x14ac:dyDescent="0.3">
      <c r="A1" s="127" t="s">
        <v>60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9"/>
    </row>
    <row r="2" spans="1:13" x14ac:dyDescent="0.2">
      <c r="A2" s="1" t="s">
        <v>0</v>
      </c>
      <c r="B2" s="2" t="s">
        <v>1</v>
      </c>
      <c r="C2" s="1" t="s">
        <v>2</v>
      </c>
      <c r="D2" s="2" t="s">
        <v>3</v>
      </c>
      <c r="E2" s="1" t="s">
        <v>12</v>
      </c>
      <c r="F2" s="2" t="s">
        <v>5</v>
      </c>
      <c r="G2" s="1" t="s">
        <v>6</v>
      </c>
      <c r="H2" s="2" t="s">
        <v>7</v>
      </c>
      <c r="I2" s="1" t="s">
        <v>8</v>
      </c>
      <c r="J2" s="2" t="s">
        <v>8</v>
      </c>
      <c r="K2" s="1" t="s">
        <v>9</v>
      </c>
      <c r="L2" s="1" t="s">
        <v>10</v>
      </c>
      <c r="M2" s="136" t="s">
        <v>378</v>
      </c>
    </row>
    <row r="3" spans="1:13" x14ac:dyDescent="0.2">
      <c r="A3" s="3"/>
      <c r="B3" s="4"/>
      <c r="C3" s="5" t="s">
        <v>11</v>
      </c>
      <c r="D3" s="6"/>
      <c r="E3" s="5" t="s">
        <v>174</v>
      </c>
      <c r="F3" s="6"/>
      <c r="G3" s="7"/>
      <c r="H3" s="8" t="s">
        <v>13</v>
      </c>
      <c r="I3" s="5" t="s">
        <v>14</v>
      </c>
      <c r="J3" s="8" t="s">
        <v>15</v>
      </c>
      <c r="K3" s="5" t="s">
        <v>16</v>
      </c>
      <c r="L3" s="7"/>
      <c r="M3" s="137"/>
    </row>
    <row r="4" spans="1:13" ht="14.25" x14ac:dyDescent="0.2">
      <c r="A4" s="100">
        <v>44840</v>
      </c>
      <c r="B4" s="102">
        <v>1476317</v>
      </c>
      <c r="C4" s="103" t="s">
        <v>387</v>
      </c>
      <c r="D4" s="104" t="s">
        <v>17</v>
      </c>
      <c r="E4" s="104" t="s">
        <v>18</v>
      </c>
      <c r="F4" s="104" t="s">
        <v>388</v>
      </c>
      <c r="G4" s="104" t="s">
        <v>389</v>
      </c>
      <c r="H4" s="105">
        <v>231830</v>
      </c>
      <c r="I4" s="106">
        <v>51300</v>
      </c>
      <c r="J4" s="105">
        <v>147000</v>
      </c>
      <c r="K4" s="106">
        <v>198300</v>
      </c>
      <c r="L4" s="82">
        <f>K4/H4</f>
        <v>0.85536815770176422</v>
      </c>
      <c r="M4" s="102" t="s">
        <v>102</v>
      </c>
    </row>
    <row r="5" spans="1:13" ht="14.25" x14ac:dyDescent="0.2">
      <c r="A5" s="40">
        <v>44880</v>
      </c>
      <c r="B5" s="33">
        <v>1489979</v>
      </c>
      <c r="C5" s="54" t="s">
        <v>393</v>
      </c>
      <c r="D5" s="41" t="s">
        <v>17</v>
      </c>
      <c r="E5" s="41" t="s">
        <v>168</v>
      </c>
      <c r="F5" s="41" t="s">
        <v>391</v>
      </c>
      <c r="G5" s="41" t="s">
        <v>390</v>
      </c>
      <c r="H5" s="42">
        <v>275000</v>
      </c>
      <c r="I5" s="36">
        <v>53000</v>
      </c>
      <c r="J5" s="42">
        <v>216700</v>
      </c>
      <c r="K5" s="36">
        <v>269700</v>
      </c>
      <c r="L5" s="82">
        <f t="shared" ref="L5:L15" si="0">K5/H5</f>
        <v>0.98072727272727278</v>
      </c>
      <c r="M5" s="33" t="s">
        <v>274</v>
      </c>
    </row>
    <row r="6" spans="1:13" ht="14.25" x14ac:dyDescent="0.2">
      <c r="A6" s="40">
        <v>44888</v>
      </c>
      <c r="B6" s="33">
        <v>1492706</v>
      </c>
      <c r="C6" s="54" t="s">
        <v>203</v>
      </c>
      <c r="D6" s="41" t="s">
        <v>17</v>
      </c>
      <c r="E6" s="41" t="s">
        <v>18</v>
      </c>
      <c r="F6" s="41" t="s">
        <v>202</v>
      </c>
      <c r="G6" s="41" t="s">
        <v>392</v>
      </c>
      <c r="H6" s="42">
        <v>195000</v>
      </c>
      <c r="I6" s="36">
        <v>45400</v>
      </c>
      <c r="J6" s="42">
        <v>153700</v>
      </c>
      <c r="K6" s="59">
        <v>199100</v>
      </c>
      <c r="L6" s="82">
        <f t="shared" si="0"/>
        <v>1.0210256410256411</v>
      </c>
      <c r="M6" s="56" t="s">
        <v>102</v>
      </c>
    </row>
    <row r="7" spans="1:13" ht="14.25" x14ac:dyDescent="0.2">
      <c r="A7" s="55">
        <v>44903</v>
      </c>
      <c r="B7" s="56">
        <v>1496797</v>
      </c>
      <c r="C7" s="101" t="s">
        <v>354</v>
      </c>
      <c r="D7" s="57" t="s">
        <v>17</v>
      </c>
      <c r="E7" s="57" t="s">
        <v>18</v>
      </c>
      <c r="F7" s="57" t="s">
        <v>355</v>
      </c>
      <c r="G7" s="57" t="s">
        <v>394</v>
      </c>
      <c r="H7" s="58">
        <v>73000</v>
      </c>
      <c r="I7" s="59">
        <v>29300</v>
      </c>
      <c r="J7" s="59">
        <v>49500</v>
      </c>
      <c r="K7" s="59">
        <v>78800</v>
      </c>
      <c r="L7" s="82">
        <f t="shared" si="0"/>
        <v>1.0794520547945206</v>
      </c>
      <c r="M7" s="59" t="s">
        <v>103</v>
      </c>
    </row>
    <row r="8" spans="1:13" ht="14.25" x14ac:dyDescent="0.2">
      <c r="A8" s="40">
        <v>44946</v>
      </c>
      <c r="B8" s="33">
        <v>1508713</v>
      </c>
      <c r="C8" s="54" t="s">
        <v>395</v>
      </c>
      <c r="D8" s="41" t="s">
        <v>17</v>
      </c>
      <c r="E8" s="41" t="s">
        <v>18</v>
      </c>
      <c r="F8" s="41" t="s">
        <v>396</v>
      </c>
      <c r="G8" s="41" t="s">
        <v>397</v>
      </c>
      <c r="H8" s="36">
        <v>297000</v>
      </c>
      <c r="I8" s="36">
        <v>53000</v>
      </c>
      <c r="J8" s="36">
        <v>238900</v>
      </c>
      <c r="K8" s="36">
        <v>291900</v>
      </c>
      <c r="L8" s="82">
        <f t="shared" si="0"/>
        <v>0.98282828282828283</v>
      </c>
      <c r="M8" s="33" t="s">
        <v>103</v>
      </c>
    </row>
    <row r="9" spans="1:13" ht="14.25" x14ac:dyDescent="0.2">
      <c r="A9" s="44">
        <v>44986</v>
      </c>
      <c r="B9" s="34">
        <v>1515219</v>
      </c>
      <c r="C9" s="66" t="s">
        <v>398</v>
      </c>
      <c r="D9" s="45" t="s">
        <v>20</v>
      </c>
      <c r="E9" s="45" t="s">
        <v>18</v>
      </c>
      <c r="F9" s="45" t="s">
        <v>399</v>
      </c>
      <c r="G9" s="45" t="s">
        <v>400</v>
      </c>
      <c r="H9" s="46">
        <v>235000</v>
      </c>
      <c r="I9" s="47">
        <v>32200</v>
      </c>
      <c r="J9" s="46">
        <v>201900</v>
      </c>
      <c r="K9" s="47">
        <v>234100</v>
      </c>
      <c r="L9" s="48">
        <f t="shared" si="0"/>
        <v>0.99617021276595741</v>
      </c>
      <c r="M9" s="34" t="s">
        <v>103</v>
      </c>
    </row>
    <row r="10" spans="1:13" ht="14.25" x14ac:dyDescent="0.2">
      <c r="A10" s="44">
        <v>44999</v>
      </c>
      <c r="B10" s="34">
        <v>1518160</v>
      </c>
      <c r="C10" s="66" t="s">
        <v>401</v>
      </c>
      <c r="D10" s="45" t="s">
        <v>17</v>
      </c>
      <c r="E10" s="45" t="s">
        <v>18</v>
      </c>
      <c r="F10" s="45" t="s">
        <v>402</v>
      </c>
      <c r="G10" s="45" t="s">
        <v>403</v>
      </c>
      <c r="H10" s="46">
        <v>51000</v>
      </c>
      <c r="I10" s="47">
        <v>32000</v>
      </c>
      <c r="J10" s="46">
        <v>19000</v>
      </c>
      <c r="K10" s="47">
        <v>51000</v>
      </c>
      <c r="L10" s="48">
        <f t="shared" si="0"/>
        <v>1</v>
      </c>
      <c r="M10" s="34" t="s">
        <v>102</v>
      </c>
    </row>
    <row r="11" spans="1:13" ht="14.25" x14ac:dyDescent="0.2">
      <c r="A11" s="44">
        <v>45121</v>
      </c>
      <c r="B11" s="34">
        <v>1556956</v>
      </c>
      <c r="C11" s="66" t="s">
        <v>404</v>
      </c>
      <c r="D11" s="45" t="s">
        <v>20</v>
      </c>
      <c r="E11" s="45" t="s">
        <v>18</v>
      </c>
      <c r="F11" s="45" t="s">
        <v>405</v>
      </c>
      <c r="G11" s="45" t="s">
        <v>406</v>
      </c>
      <c r="H11" s="47">
        <v>350000</v>
      </c>
      <c r="I11" s="47">
        <v>129400</v>
      </c>
      <c r="J11" s="47">
        <v>288700</v>
      </c>
      <c r="K11" s="47">
        <v>418100</v>
      </c>
      <c r="L11" s="48">
        <f t="shared" si="0"/>
        <v>1.1945714285714286</v>
      </c>
      <c r="M11" s="47" t="s">
        <v>103</v>
      </c>
    </row>
    <row r="12" spans="1:13" ht="14.25" x14ac:dyDescent="0.2">
      <c r="A12" s="44">
        <v>45161</v>
      </c>
      <c r="B12" s="34">
        <v>1571617</v>
      </c>
      <c r="C12" s="66" t="s">
        <v>21</v>
      </c>
      <c r="D12" s="45" t="s">
        <v>17</v>
      </c>
      <c r="E12" s="45" t="s">
        <v>18</v>
      </c>
      <c r="F12" s="45" t="s">
        <v>146</v>
      </c>
      <c r="G12" s="45" t="s">
        <v>407</v>
      </c>
      <c r="H12" s="47">
        <v>80000</v>
      </c>
      <c r="I12" s="47">
        <v>55600</v>
      </c>
      <c r="J12" s="47">
        <v>10300</v>
      </c>
      <c r="K12" s="47">
        <v>65900</v>
      </c>
      <c r="L12" s="48">
        <f t="shared" si="0"/>
        <v>0.82374999999999998</v>
      </c>
      <c r="M12" s="34"/>
    </row>
    <row r="13" spans="1:13" ht="14.25" x14ac:dyDescent="0.2">
      <c r="A13" s="40">
        <v>45175</v>
      </c>
      <c r="B13" s="33">
        <v>1578410</v>
      </c>
      <c r="C13" s="54" t="s">
        <v>408</v>
      </c>
      <c r="D13" s="41" t="s">
        <v>81</v>
      </c>
      <c r="E13" s="41" t="s">
        <v>18</v>
      </c>
      <c r="F13" s="41" t="s">
        <v>409</v>
      </c>
      <c r="G13" s="41" t="s">
        <v>410</v>
      </c>
      <c r="H13" s="36">
        <v>115000</v>
      </c>
      <c r="I13" s="36">
        <v>35000</v>
      </c>
      <c r="J13" s="36">
        <v>60900</v>
      </c>
      <c r="K13" s="36">
        <v>95900</v>
      </c>
      <c r="L13" s="43">
        <f t="shared" si="0"/>
        <v>0.8339130434782609</v>
      </c>
      <c r="M13" s="33" t="s">
        <v>109</v>
      </c>
    </row>
    <row r="14" spans="1:13" ht="15" thickBot="1" x14ac:dyDescent="0.25">
      <c r="A14" s="83">
        <v>45197</v>
      </c>
      <c r="B14" s="84">
        <v>1584965</v>
      </c>
      <c r="C14" s="85" t="s">
        <v>411</v>
      </c>
      <c r="D14" s="86" t="s">
        <v>17</v>
      </c>
      <c r="E14" s="86" t="s">
        <v>18</v>
      </c>
      <c r="F14" s="86" t="s">
        <v>412</v>
      </c>
      <c r="G14" s="86" t="s">
        <v>413</v>
      </c>
      <c r="H14" s="88">
        <v>299000</v>
      </c>
      <c r="I14" s="88">
        <v>26000</v>
      </c>
      <c r="J14" s="88">
        <v>254000</v>
      </c>
      <c r="K14" s="88">
        <v>280000</v>
      </c>
      <c r="L14" s="89">
        <f t="shared" si="0"/>
        <v>0.9364548494983278</v>
      </c>
      <c r="M14" s="84" t="s">
        <v>103</v>
      </c>
    </row>
    <row r="15" spans="1:13" ht="14.25" x14ac:dyDescent="0.2">
      <c r="A15" s="76">
        <v>45222</v>
      </c>
      <c r="B15" s="77">
        <v>1593146</v>
      </c>
      <c r="C15" s="78" t="s">
        <v>414</v>
      </c>
      <c r="D15" s="79" t="s">
        <v>17</v>
      </c>
      <c r="E15" s="79" t="s">
        <v>18</v>
      </c>
      <c r="F15" s="79" t="s">
        <v>417</v>
      </c>
      <c r="G15" s="79" t="s">
        <v>418</v>
      </c>
      <c r="H15" s="80">
        <v>157700</v>
      </c>
      <c r="I15" s="81">
        <v>62400</v>
      </c>
      <c r="J15" s="80">
        <v>5000</v>
      </c>
      <c r="K15" s="81">
        <v>67400</v>
      </c>
      <c r="L15" s="108">
        <f t="shared" si="0"/>
        <v>0.42739378566899178</v>
      </c>
      <c r="M15" s="77"/>
    </row>
    <row r="16" spans="1:13" ht="14.25" x14ac:dyDescent="0.2">
      <c r="A16" s="44"/>
      <c r="B16" s="34"/>
      <c r="C16" s="66" t="s">
        <v>415</v>
      </c>
      <c r="D16" s="45"/>
      <c r="E16" s="45"/>
      <c r="F16" s="45"/>
      <c r="G16" s="45"/>
      <c r="H16" s="46"/>
      <c r="I16" s="47">
        <v>31500</v>
      </c>
      <c r="J16" s="46"/>
      <c r="K16" s="96">
        <v>31500</v>
      </c>
      <c r="L16" s="108"/>
      <c r="M16" s="109"/>
    </row>
    <row r="17" spans="1:13" s="73" customFormat="1" ht="14.25" x14ac:dyDescent="0.2">
      <c r="A17" s="110"/>
      <c r="B17" s="109"/>
      <c r="C17" s="97" t="s">
        <v>416</v>
      </c>
      <c r="D17" s="111"/>
      <c r="E17" s="111"/>
      <c r="F17" s="111"/>
      <c r="G17" s="111"/>
      <c r="H17" s="112"/>
      <c r="I17" s="96"/>
      <c r="J17" s="96"/>
      <c r="K17" s="96"/>
      <c r="L17" s="108"/>
      <c r="M17" s="96"/>
    </row>
    <row r="18" spans="1:13" s="72" customFormat="1" ht="15" thickBot="1" x14ac:dyDescent="0.25">
      <c r="A18" s="40">
        <v>45217</v>
      </c>
      <c r="B18" s="33">
        <v>1591787</v>
      </c>
      <c r="C18" s="54" t="s">
        <v>419</v>
      </c>
      <c r="D18" s="41" t="s">
        <v>17</v>
      </c>
      <c r="E18" s="41" t="s">
        <v>168</v>
      </c>
      <c r="F18" s="41" t="s">
        <v>420</v>
      </c>
      <c r="G18" s="41" t="s">
        <v>421</v>
      </c>
      <c r="H18" s="36">
        <v>212000</v>
      </c>
      <c r="I18" s="36">
        <v>36500</v>
      </c>
      <c r="J18" s="36">
        <v>161200</v>
      </c>
      <c r="K18" s="36">
        <v>197700</v>
      </c>
      <c r="L18" s="89">
        <f>K18/H18</f>
        <v>0.9325471698113208</v>
      </c>
      <c r="M18" s="33"/>
    </row>
    <row r="19" spans="1:13" ht="15" thickBot="1" x14ac:dyDescent="0.25">
      <c r="A19" s="44">
        <v>45288</v>
      </c>
      <c r="B19" s="34">
        <v>1612567</v>
      </c>
      <c r="C19" s="66" t="s">
        <v>422</v>
      </c>
      <c r="D19" s="45" t="s">
        <v>17</v>
      </c>
      <c r="E19" s="45" t="s">
        <v>168</v>
      </c>
      <c r="F19" s="45" t="s">
        <v>424</v>
      </c>
      <c r="G19" s="45" t="s">
        <v>423</v>
      </c>
      <c r="H19" s="46">
        <v>175000</v>
      </c>
      <c r="I19" s="47">
        <v>51000</v>
      </c>
      <c r="J19" s="46">
        <v>209200</v>
      </c>
      <c r="K19" s="47">
        <v>260200</v>
      </c>
      <c r="L19" s="89">
        <f t="shared" ref="L19:L20" si="1">K19/H19</f>
        <v>1.4868571428571429</v>
      </c>
    </row>
    <row r="20" spans="1:13" s="72" customFormat="1" ht="15" thickBot="1" x14ac:dyDescent="0.25">
      <c r="A20" s="40">
        <v>45331</v>
      </c>
      <c r="B20" s="33">
        <v>1622069</v>
      </c>
      <c r="C20" s="54" t="s">
        <v>185</v>
      </c>
      <c r="D20" s="41" t="s">
        <v>17</v>
      </c>
      <c r="E20" s="41" t="s">
        <v>18</v>
      </c>
      <c r="F20" s="41" t="s">
        <v>187</v>
      </c>
      <c r="G20" s="41" t="s">
        <v>425</v>
      </c>
      <c r="H20" s="42">
        <v>193250</v>
      </c>
      <c r="I20" s="36">
        <v>39800</v>
      </c>
      <c r="J20" s="42">
        <v>135000</v>
      </c>
      <c r="K20" s="36">
        <v>174800</v>
      </c>
      <c r="L20" s="89">
        <f t="shared" si="1"/>
        <v>0.90452781371280722</v>
      </c>
      <c r="M20" s="33"/>
    </row>
    <row r="21" spans="1:13" ht="14.25" x14ac:dyDescent="0.2">
      <c r="A21" s="44"/>
      <c r="B21" s="34"/>
      <c r="C21" s="66"/>
      <c r="D21" s="45"/>
      <c r="E21" s="45"/>
      <c r="F21" s="45"/>
      <c r="G21" s="45"/>
      <c r="H21" s="47"/>
      <c r="I21" s="47"/>
      <c r="J21" s="47"/>
      <c r="K21" s="47"/>
      <c r="L21" s="48"/>
      <c r="M21" s="47"/>
    </row>
    <row r="22" spans="1:13" ht="14.25" x14ac:dyDescent="0.2">
      <c r="A22" s="44"/>
      <c r="B22" s="34"/>
      <c r="C22" s="66"/>
      <c r="D22" s="45"/>
      <c r="E22" s="45"/>
      <c r="F22" s="45"/>
      <c r="G22" s="45"/>
      <c r="H22" s="47"/>
      <c r="I22" s="47"/>
      <c r="J22" s="47"/>
      <c r="K22" s="47"/>
      <c r="L22" s="48"/>
      <c r="M22" s="34"/>
    </row>
    <row r="23" spans="1:13" ht="14.25" x14ac:dyDescent="0.2">
      <c r="A23" s="40"/>
      <c r="B23" s="33"/>
      <c r="C23" s="54"/>
      <c r="D23" s="41"/>
      <c r="E23" s="41"/>
      <c r="F23" s="41"/>
      <c r="G23" s="41"/>
      <c r="H23" s="36"/>
      <c r="I23" s="36"/>
      <c r="J23" s="36"/>
      <c r="K23" s="36"/>
      <c r="L23" s="43"/>
      <c r="M23" s="33"/>
    </row>
    <row r="24" spans="1:13" ht="14.25" x14ac:dyDescent="0.2">
      <c r="A24" s="40"/>
      <c r="B24" s="33"/>
      <c r="C24" s="54"/>
      <c r="D24" s="41"/>
      <c r="E24" s="41"/>
      <c r="F24" s="41"/>
      <c r="G24" s="41"/>
      <c r="H24" s="36"/>
      <c r="I24" s="36"/>
      <c r="J24" s="36"/>
      <c r="K24" s="36"/>
      <c r="L24" s="43"/>
      <c r="M24" s="33"/>
    </row>
    <row r="25" spans="1:13" ht="14.25" x14ac:dyDescent="0.2">
      <c r="A25" s="40"/>
      <c r="B25" s="33"/>
      <c r="C25" s="54"/>
      <c r="D25" s="41"/>
      <c r="E25" s="41"/>
      <c r="F25" s="41"/>
      <c r="G25" s="41"/>
      <c r="H25" s="36"/>
      <c r="I25" s="36"/>
      <c r="J25" s="36"/>
      <c r="K25" s="36"/>
      <c r="L25" s="43"/>
      <c r="M25" s="33"/>
    </row>
    <row r="26" spans="1:13" ht="14.25" x14ac:dyDescent="0.2">
      <c r="A26" s="40"/>
      <c r="B26" s="33"/>
      <c r="C26" s="54"/>
      <c r="D26" s="41"/>
      <c r="E26" s="41"/>
      <c r="F26" s="41"/>
      <c r="G26" s="41"/>
      <c r="H26" s="36"/>
      <c r="I26" s="36"/>
      <c r="J26" s="36"/>
      <c r="K26" s="36"/>
      <c r="L26" s="43"/>
      <c r="M26" s="33"/>
    </row>
    <row r="27" spans="1:13" ht="14.25" x14ac:dyDescent="0.2">
      <c r="A27" s="40"/>
      <c r="B27" s="33"/>
      <c r="C27" s="54"/>
      <c r="D27" s="41"/>
      <c r="E27" s="41"/>
      <c r="F27" s="41"/>
      <c r="G27" s="41"/>
      <c r="H27" s="42"/>
      <c r="I27" s="36"/>
      <c r="J27" s="42"/>
      <c r="K27" s="36"/>
      <c r="L27" s="43"/>
      <c r="M27" s="33"/>
    </row>
    <row r="28" spans="1:13" s="73" customFormat="1" ht="14.25" x14ac:dyDescent="0.2">
      <c r="A28" s="40"/>
      <c r="B28" s="33"/>
      <c r="C28" s="54"/>
      <c r="D28" s="41"/>
      <c r="E28" s="41"/>
      <c r="F28" s="41"/>
      <c r="G28" s="41"/>
      <c r="H28" s="42"/>
      <c r="I28" s="36"/>
      <c r="J28" s="42"/>
      <c r="K28" s="36"/>
      <c r="L28" s="43"/>
      <c r="M28" s="33"/>
    </row>
    <row r="29" spans="1:13" ht="14.25" x14ac:dyDescent="0.2">
      <c r="A29" s="40"/>
      <c r="B29" s="33"/>
      <c r="C29" s="54"/>
      <c r="D29" s="41"/>
      <c r="E29" s="41"/>
      <c r="F29" s="41"/>
      <c r="G29" s="41"/>
      <c r="H29" s="42"/>
      <c r="I29" s="36"/>
      <c r="J29" s="42"/>
      <c r="K29" s="36"/>
      <c r="L29" s="43"/>
      <c r="M29" s="33"/>
    </row>
    <row r="30" spans="1:13" ht="14.25" x14ac:dyDescent="0.2">
      <c r="A30" s="55"/>
      <c r="B30" s="56"/>
      <c r="C30" s="101"/>
      <c r="D30" s="57"/>
      <c r="E30" s="57"/>
      <c r="F30" s="57"/>
      <c r="G30" s="57"/>
      <c r="H30" s="58"/>
      <c r="I30" s="59"/>
      <c r="J30" s="58"/>
      <c r="K30" s="59"/>
      <c r="L30" s="75"/>
      <c r="M30" s="56"/>
    </row>
    <row r="31" spans="1:13" s="73" customFormat="1" ht="15" thickBot="1" x14ac:dyDescent="0.25">
      <c r="A31" s="83"/>
      <c r="B31" s="84"/>
      <c r="C31" s="85"/>
      <c r="D31" s="86"/>
      <c r="E31" s="86"/>
      <c r="F31" s="86"/>
      <c r="G31" s="86"/>
      <c r="H31" s="87"/>
      <c r="I31" s="88"/>
      <c r="J31" s="87"/>
      <c r="K31" s="88"/>
      <c r="L31" s="89"/>
      <c r="M31" s="84"/>
    </row>
    <row r="32" spans="1:13" s="72" customFormat="1" ht="15.75" thickBot="1" x14ac:dyDescent="0.3">
      <c r="A32" s="55"/>
      <c r="B32" s="56"/>
      <c r="C32" s="97"/>
      <c r="D32" s="57"/>
      <c r="E32" s="57"/>
      <c r="F32" s="57"/>
      <c r="G32" s="57"/>
      <c r="H32" s="58"/>
      <c r="I32" s="59"/>
      <c r="J32" s="58"/>
      <c r="K32" s="133"/>
      <c r="L32" s="134"/>
      <c r="M32" s="135"/>
    </row>
    <row r="33" spans="1:14" ht="26.25" thickBot="1" x14ac:dyDescent="0.4">
      <c r="A33" s="130" t="s">
        <v>369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2"/>
    </row>
    <row r="36" spans="1:14" ht="25.5" x14ac:dyDescent="0.35">
      <c r="N36" s="74"/>
    </row>
    <row r="37" spans="1:14" ht="25.5" x14ac:dyDescent="0.35">
      <c r="N37" s="74"/>
    </row>
  </sheetData>
  <mergeCells count="4">
    <mergeCell ref="A1:M1"/>
    <mergeCell ref="M2:M3"/>
    <mergeCell ref="K32:M32"/>
    <mergeCell ref="A33:M33"/>
  </mergeCells>
  <pageMargins left="0.25" right="0.25" top="0.75" bottom="0.75" header="0.3" footer="0.3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0"/>
  <sheetViews>
    <sheetView workbookViewId="0">
      <selection activeCell="Q24" sqref="Q24"/>
    </sheetView>
  </sheetViews>
  <sheetFormatPr defaultRowHeight="12.75" x14ac:dyDescent="0.2"/>
  <cols>
    <col min="1" max="1" width="10" customWidth="1"/>
    <col min="2" max="2" width="6.42578125" customWidth="1"/>
    <col min="3" max="3" width="13.7109375" customWidth="1"/>
    <col min="4" max="4" width="7.7109375" customWidth="1"/>
    <col min="5" max="5" width="5.5703125" customWidth="1"/>
    <col min="6" max="6" width="6.5703125" customWidth="1"/>
    <col min="7" max="7" width="18.5703125" customWidth="1"/>
    <col min="8" max="8" width="19" customWidth="1"/>
    <col min="9" max="9" width="9.28515625" customWidth="1"/>
    <col min="10" max="10" width="8.7109375" customWidth="1"/>
    <col min="11" max="11" width="9.42578125" customWidth="1"/>
    <col min="12" max="12" width="9.28515625" customWidth="1"/>
    <col min="13" max="13" width="7.140625" customWidth="1"/>
    <col min="14" max="14" width="6.7109375" customWidth="1"/>
  </cols>
  <sheetData>
    <row r="1" spans="1:14" ht="21.95" customHeight="1" x14ac:dyDescent="0.3">
      <c r="A1" s="113" t="s">
        <v>60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4" x14ac:dyDescent="0.2">
      <c r="A2" s="1" t="s">
        <v>0</v>
      </c>
      <c r="B2" s="2" t="s">
        <v>1</v>
      </c>
      <c r="C2" s="1" t="s">
        <v>2</v>
      </c>
      <c r="D2" s="1" t="s">
        <v>97</v>
      </c>
      <c r="E2" s="2" t="s">
        <v>3</v>
      </c>
      <c r="F2" s="1" t="s">
        <v>4</v>
      </c>
      <c r="G2" s="2" t="s">
        <v>5</v>
      </c>
      <c r="H2" s="1" t="s">
        <v>6</v>
      </c>
      <c r="I2" s="2" t="s">
        <v>7</v>
      </c>
      <c r="J2" s="1" t="s">
        <v>8</v>
      </c>
      <c r="K2" s="2" t="s">
        <v>8</v>
      </c>
      <c r="L2" s="1" t="s">
        <v>9</v>
      </c>
      <c r="M2" s="29" t="s">
        <v>10</v>
      </c>
      <c r="N2" s="31" t="s">
        <v>100</v>
      </c>
    </row>
    <row r="3" spans="1:14" x14ac:dyDescent="0.2">
      <c r="A3" s="3"/>
      <c r="B3" s="4"/>
      <c r="C3" s="5" t="s">
        <v>11</v>
      </c>
      <c r="D3" s="5" t="s">
        <v>98</v>
      </c>
      <c r="E3" s="6"/>
      <c r="F3" s="5" t="s">
        <v>12</v>
      </c>
      <c r="G3" s="6"/>
      <c r="H3" s="7"/>
      <c r="I3" s="8" t="s">
        <v>13</v>
      </c>
      <c r="J3" s="5" t="s">
        <v>14</v>
      </c>
      <c r="K3" s="8" t="s">
        <v>15</v>
      </c>
      <c r="L3" s="5" t="s">
        <v>16</v>
      </c>
      <c r="M3" s="30"/>
      <c r="N3" s="32" t="s">
        <v>101</v>
      </c>
    </row>
    <row r="4" spans="1:14" ht="15" x14ac:dyDescent="0.2">
      <c r="A4" s="15">
        <v>40470</v>
      </c>
      <c r="B4" s="16">
        <v>5716</v>
      </c>
      <c r="C4" s="17" t="s">
        <v>30</v>
      </c>
      <c r="D4" s="34">
        <v>41182</v>
      </c>
      <c r="E4" s="17" t="s">
        <v>17</v>
      </c>
      <c r="F4" s="17" t="s">
        <v>19</v>
      </c>
      <c r="G4" s="17" t="s">
        <v>31</v>
      </c>
      <c r="H4" s="17" t="s">
        <v>32</v>
      </c>
      <c r="I4" s="18">
        <v>150000</v>
      </c>
      <c r="J4" s="19">
        <v>24600</v>
      </c>
      <c r="K4" s="18">
        <v>105200</v>
      </c>
      <c r="L4" s="19">
        <v>129800</v>
      </c>
      <c r="M4" s="20">
        <v>0.87</v>
      </c>
      <c r="N4" s="28"/>
    </row>
    <row r="5" spans="1:14" ht="15" x14ac:dyDescent="0.2">
      <c r="A5" s="14">
        <v>40461</v>
      </c>
      <c r="B5" s="10">
        <v>5725</v>
      </c>
      <c r="C5" s="9" t="s">
        <v>33</v>
      </c>
      <c r="D5" s="33">
        <v>43221</v>
      </c>
      <c r="E5" s="9" t="s">
        <v>17</v>
      </c>
      <c r="F5" s="9" t="s">
        <v>19</v>
      </c>
      <c r="G5" s="9" t="s">
        <v>34</v>
      </c>
      <c r="H5" s="9" t="s">
        <v>35</v>
      </c>
      <c r="I5" s="11">
        <v>35000</v>
      </c>
      <c r="J5" s="12">
        <v>18000</v>
      </c>
      <c r="K5" s="11">
        <v>27400</v>
      </c>
      <c r="L5" s="12">
        <v>45400</v>
      </c>
      <c r="M5" s="13">
        <v>1.3</v>
      </c>
      <c r="N5" s="28"/>
    </row>
    <row r="6" spans="1:14" ht="15" x14ac:dyDescent="0.2">
      <c r="A6" s="14">
        <v>40502</v>
      </c>
      <c r="B6" s="10">
        <v>5742</v>
      </c>
      <c r="C6" s="9" t="s">
        <v>36</v>
      </c>
      <c r="D6" s="33">
        <v>41358</v>
      </c>
      <c r="E6" s="9" t="s">
        <v>17</v>
      </c>
      <c r="F6" s="9" t="s">
        <v>18</v>
      </c>
      <c r="G6" s="9" t="s">
        <v>37</v>
      </c>
      <c r="H6" s="9" t="s">
        <v>38</v>
      </c>
      <c r="I6" s="11">
        <v>102500</v>
      </c>
      <c r="J6" s="12">
        <v>15000</v>
      </c>
      <c r="K6" s="11">
        <v>85000</v>
      </c>
      <c r="L6" s="12">
        <v>100000</v>
      </c>
      <c r="M6" s="13">
        <v>0.98</v>
      </c>
      <c r="N6" s="28"/>
    </row>
    <row r="7" spans="1:14" ht="15" x14ac:dyDescent="0.2">
      <c r="A7" s="14">
        <v>40854</v>
      </c>
      <c r="B7" s="10">
        <v>5949</v>
      </c>
      <c r="C7" s="9" t="s">
        <v>39</v>
      </c>
      <c r="D7" s="33">
        <v>86195</v>
      </c>
      <c r="E7" s="9" t="s">
        <v>17</v>
      </c>
      <c r="F7" s="9" t="s">
        <v>18</v>
      </c>
      <c r="G7" s="9" t="s">
        <v>40</v>
      </c>
      <c r="H7" s="9" t="s">
        <v>41</v>
      </c>
      <c r="I7" s="11">
        <v>225000</v>
      </c>
      <c r="J7" s="12">
        <v>26000</v>
      </c>
      <c r="K7" s="11">
        <v>105800</v>
      </c>
      <c r="L7" s="12">
        <v>130100</v>
      </c>
      <c r="M7" s="13">
        <v>0.57999999999999996</v>
      </c>
      <c r="N7" s="28"/>
    </row>
    <row r="8" spans="1:14" ht="15" x14ac:dyDescent="0.2">
      <c r="A8" s="14">
        <v>40823</v>
      </c>
      <c r="B8" s="10">
        <v>5969</v>
      </c>
      <c r="C8" s="9" t="s">
        <v>42</v>
      </c>
      <c r="D8" s="33">
        <v>36768</v>
      </c>
      <c r="E8" s="9" t="s">
        <v>17</v>
      </c>
      <c r="F8" s="9" t="s">
        <v>18</v>
      </c>
      <c r="G8" s="9" t="s">
        <v>43</v>
      </c>
      <c r="H8" s="9" t="s">
        <v>44</v>
      </c>
      <c r="I8" s="11">
        <v>84000</v>
      </c>
      <c r="J8" s="12">
        <v>31900</v>
      </c>
      <c r="K8" s="11">
        <v>40200</v>
      </c>
      <c r="L8" s="12">
        <v>72100</v>
      </c>
      <c r="M8" s="13">
        <v>0.86</v>
      </c>
      <c r="N8" s="28" t="s">
        <v>102</v>
      </c>
    </row>
    <row r="9" spans="1:14" ht="15" x14ac:dyDescent="0.2">
      <c r="A9" s="14">
        <v>40738</v>
      </c>
      <c r="B9" s="10">
        <v>5881</v>
      </c>
      <c r="C9" s="9" t="s">
        <v>47</v>
      </c>
      <c r="D9" s="33">
        <v>36576</v>
      </c>
      <c r="E9" s="9" t="s">
        <v>48</v>
      </c>
      <c r="F9" s="9" t="s">
        <v>18</v>
      </c>
      <c r="G9" s="9" t="s">
        <v>45</v>
      </c>
      <c r="H9" s="9" t="s">
        <v>46</v>
      </c>
      <c r="I9" s="11">
        <v>144000</v>
      </c>
      <c r="J9" s="12">
        <v>91600</v>
      </c>
      <c r="K9" s="11">
        <v>54900</v>
      </c>
      <c r="L9" s="12">
        <v>146500</v>
      </c>
      <c r="M9" s="13">
        <v>1.02</v>
      </c>
      <c r="N9" s="28" t="s">
        <v>102</v>
      </c>
    </row>
    <row r="10" spans="1:14" ht="15" x14ac:dyDescent="0.2">
      <c r="A10" s="14"/>
      <c r="B10" s="10"/>
      <c r="C10" s="9"/>
      <c r="D10" s="33"/>
      <c r="E10" s="9" t="s">
        <v>20</v>
      </c>
      <c r="F10" s="9"/>
      <c r="G10" s="9" t="s">
        <v>49</v>
      </c>
      <c r="H10" s="9" t="s">
        <v>50</v>
      </c>
      <c r="I10" s="11"/>
      <c r="J10" s="12"/>
      <c r="K10" s="11"/>
      <c r="L10" s="12"/>
      <c r="M10" s="13"/>
      <c r="N10" s="28"/>
    </row>
    <row r="11" spans="1:14" ht="15" x14ac:dyDescent="0.2">
      <c r="A11" s="15">
        <v>40529</v>
      </c>
      <c r="B11" s="16">
        <v>5765</v>
      </c>
      <c r="C11" s="17" t="s">
        <v>51</v>
      </c>
      <c r="D11" s="34">
        <v>64729</v>
      </c>
      <c r="E11" s="17" t="s">
        <v>17</v>
      </c>
      <c r="F11" s="17" t="s">
        <v>18</v>
      </c>
      <c r="G11" s="17" t="s">
        <v>52</v>
      </c>
      <c r="H11" s="17" t="s">
        <v>53</v>
      </c>
      <c r="I11" s="18">
        <v>130000</v>
      </c>
      <c r="J11" s="19">
        <v>28800</v>
      </c>
      <c r="K11" s="18">
        <v>70000</v>
      </c>
      <c r="L11" s="19">
        <v>98800</v>
      </c>
      <c r="M11" s="20">
        <v>0.76</v>
      </c>
      <c r="N11" s="28" t="s">
        <v>103</v>
      </c>
    </row>
    <row r="12" spans="1:14" ht="15" x14ac:dyDescent="0.2">
      <c r="A12" s="15">
        <v>40542</v>
      </c>
      <c r="B12" s="16">
        <v>5763</v>
      </c>
      <c r="C12" s="17" t="s">
        <v>54</v>
      </c>
      <c r="D12" s="34">
        <v>23949</v>
      </c>
      <c r="E12" s="17" t="s">
        <v>17</v>
      </c>
      <c r="F12" s="17" t="s">
        <v>19</v>
      </c>
      <c r="G12" s="17" t="s">
        <v>55</v>
      </c>
      <c r="H12" s="17" t="s">
        <v>56</v>
      </c>
      <c r="I12" s="18">
        <v>258000</v>
      </c>
      <c r="J12" s="19">
        <v>24000</v>
      </c>
      <c r="K12" s="18">
        <v>124700</v>
      </c>
      <c r="L12" s="19">
        <v>148700</v>
      </c>
      <c r="M12" s="20">
        <v>0.57999999999999996</v>
      </c>
      <c r="N12" s="28"/>
    </row>
    <row r="13" spans="1:14" ht="15" x14ac:dyDescent="0.2">
      <c r="A13" s="15">
        <v>40602</v>
      </c>
      <c r="B13" s="16">
        <v>5785</v>
      </c>
      <c r="C13" s="17" t="s">
        <v>57</v>
      </c>
      <c r="D13" s="34">
        <v>38480</v>
      </c>
      <c r="E13" s="17" t="s">
        <v>17</v>
      </c>
      <c r="F13" s="17" t="s">
        <v>18</v>
      </c>
      <c r="G13" s="17" t="s">
        <v>58</v>
      </c>
      <c r="H13" s="17" t="s">
        <v>59</v>
      </c>
      <c r="I13" s="18">
        <v>110000</v>
      </c>
      <c r="J13" s="19">
        <v>25900</v>
      </c>
      <c r="K13" s="18">
        <v>83600</v>
      </c>
      <c r="L13" s="19">
        <v>109500</v>
      </c>
      <c r="M13" s="20">
        <v>1</v>
      </c>
      <c r="N13" s="28"/>
    </row>
    <row r="14" spans="1:14" ht="15" x14ac:dyDescent="0.2">
      <c r="A14" s="15"/>
      <c r="B14" s="16"/>
      <c r="C14" s="17"/>
      <c r="D14" s="34"/>
      <c r="E14" s="17"/>
      <c r="F14" s="17"/>
      <c r="G14" s="17"/>
      <c r="H14" s="17"/>
      <c r="I14" s="18"/>
      <c r="J14" s="19"/>
      <c r="K14" s="18"/>
      <c r="L14" s="19"/>
      <c r="M14" s="20"/>
      <c r="N14" s="28"/>
    </row>
    <row r="15" spans="1:14" ht="15" x14ac:dyDescent="0.2">
      <c r="A15" s="15"/>
      <c r="B15" s="16"/>
      <c r="C15" s="17"/>
      <c r="D15" s="34"/>
      <c r="E15" s="17"/>
      <c r="F15" s="17"/>
      <c r="G15" s="17"/>
      <c r="H15" s="17"/>
      <c r="I15" s="18"/>
      <c r="J15" s="19"/>
      <c r="K15" s="18"/>
      <c r="L15" s="19"/>
      <c r="M15" s="20"/>
      <c r="N15" s="28"/>
    </row>
    <row r="16" spans="1:14" ht="15" x14ac:dyDescent="0.2">
      <c r="A16" s="15"/>
      <c r="B16" s="16"/>
      <c r="C16" s="17"/>
      <c r="D16" s="34"/>
      <c r="E16" s="17"/>
      <c r="F16" s="17"/>
      <c r="G16" s="17"/>
      <c r="H16" s="17"/>
      <c r="I16" s="18"/>
      <c r="J16" s="19"/>
      <c r="K16" s="18"/>
      <c r="L16" s="19"/>
      <c r="M16" s="20"/>
      <c r="N16" s="28"/>
    </row>
    <row r="17" spans="1:14" ht="15" x14ac:dyDescent="0.2">
      <c r="A17" s="14"/>
      <c r="B17" s="10"/>
      <c r="C17" s="9"/>
      <c r="D17" s="33"/>
      <c r="E17" s="9"/>
      <c r="F17" s="9"/>
      <c r="G17" s="9"/>
      <c r="H17" s="9"/>
      <c r="I17" s="11"/>
      <c r="J17" s="12"/>
      <c r="K17" s="11"/>
      <c r="L17" s="12"/>
      <c r="M17" s="13"/>
      <c r="N17" s="28"/>
    </row>
    <row r="18" spans="1:14" ht="15" x14ac:dyDescent="0.2">
      <c r="A18" s="14"/>
      <c r="B18" s="10"/>
      <c r="C18" s="9"/>
      <c r="D18" s="33"/>
      <c r="E18" s="9"/>
      <c r="F18" s="9"/>
      <c r="G18" s="9"/>
      <c r="H18" s="9"/>
      <c r="I18" s="11"/>
      <c r="J18" s="12"/>
      <c r="K18" s="11"/>
      <c r="L18" s="12"/>
      <c r="M18" s="13"/>
      <c r="N18" s="28"/>
    </row>
    <row r="19" spans="1:14" ht="15" x14ac:dyDescent="0.2">
      <c r="A19" s="14"/>
      <c r="B19" s="10"/>
      <c r="C19" s="9"/>
      <c r="D19" s="33"/>
      <c r="E19" s="9"/>
      <c r="F19" s="9"/>
      <c r="G19" s="9"/>
      <c r="H19" s="9"/>
      <c r="I19" s="11"/>
      <c r="J19" s="12"/>
      <c r="K19" s="11"/>
      <c r="L19" s="12"/>
      <c r="M19" s="13"/>
      <c r="N19" s="28"/>
    </row>
    <row r="20" spans="1:14" ht="15" x14ac:dyDescent="0.2">
      <c r="A20" s="14"/>
      <c r="B20" s="10"/>
      <c r="C20" s="9"/>
      <c r="D20" s="33"/>
      <c r="E20" s="9"/>
      <c r="F20" s="9"/>
      <c r="G20" s="9"/>
      <c r="H20" s="9"/>
      <c r="I20" s="11"/>
      <c r="J20" s="12"/>
      <c r="K20" s="11"/>
      <c r="L20" s="12"/>
      <c r="M20" s="13"/>
      <c r="N20" s="28"/>
    </row>
    <row r="21" spans="1:14" ht="15" x14ac:dyDescent="0.2">
      <c r="A21" s="14"/>
      <c r="B21" s="10"/>
      <c r="C21" s="9"/>
      <c r="D21" s="33"/>
      <c r="E21" s="9"/>
      <c r="F21" s="9"/>
      <c r="G21" s="9"/>
      <c r="H21" s="9"/>
      <c r="I21" s="11"/>
      <c r="J21" s="12"/>
      <c r="K21" s="11"/>
      <c r="L21" s="12"/>
      <c r="M21" s="13"/>
      <c r="N21" s="28"/>
    </row>
    <row r="22" spans="1:14" ht="15" x14ac:dyDescent="0.2">
      <c r="A22" s="14"/>
      <c r="B22" s="10"/>
      <c r="C22" s="9"/>
      <c r="D22" s="33"/>
      <c r="E22" s="9"/>
      <c r="F22" s="9"/>
      <c r="G22" s="9"/>
      <c r="H22" s="9"/>
      <c r="I22" s="11"/>
      <c r="J22" s="12"/>
      <c r="K22" s="11"/>
      <c r="L22" s="12"/>
      <c r="M22" s="13"/>
      <c r="N22" s="28"/>
    </row>
    <row r="23" spans="1:14" ht="15" x14ac:dyDescent="0.2">
      <c r="A23" s="14"/>
      <c r="B23" s="10"/>
      <c r="C23" s="9"/>
      <c r="D23" s="33"/>
      <c r="E23" s="9"/>
      <c r="F23" s="9"/>
      <c r="G23" s="9"/>
      <c r="H23" s="9"/>
      <c r="I23" s="11"/>
      <c r="J23" s="12"/>
      <c r="K23" s="11"/>
      <c r="L23" s="12"/>
      <c r="M23" s="13"/>
      <c r="N23" s="28"/>
    </row>
    <row r="24" spans="1:14" ht="15" x14ac:dyDescent="0.2">
      <c r="A24" s="15"/>
      <c r="B24" s="16"/>
      <c r="C24" s="17"/>
      <c r="D24" s="34"/>
      <c r="E24" s="17"/>
      <c r="F24" s="17"/>
      <c r="G24" s="17"/>
      <c r="H24" s="17"/>
      <c r="I24" s="18"/>
      <c r="J24" s="19"/>
      <c r="K24" s="18"/>
      <c r="L24" s="19"/>
      <c r="M24" s="20"/>
      <c r="N24" s="28"/>
    </row>
    <row r="25" spans="1:14" ht="15" x14ac:dyDescent="0.2">
      <c r="A25" s="14"/>
      <c r="B25" s="10"/>
      <c r="C25" s="9"/>
      <c r="D25" s="33"/>
      <c r="E25" s="9"/>
      <c r="F25" s="9"/>
      <c r="G25" s="9"/>
      <c r="H25" s="9"/>
      <c r="I25" s="11"/>
      <c r="J25" s="12"/>
      <c r="K25" s="11"/>
      <c r="L25" s="12"/>
      <c r="M25" s="13"/>
      <c r="N25" s="28"/>
    </row>
    <row r="26" spans="1:14" ht="15" x14ac:dyDescent="0.2">
      <c r="A26" s="14"/>
      <c r="B26" s="10"/>
      <c r="C26" s="9"/>
      <c r="D26" s="33"/>
      <c r="E26" s="9"/>
      <c r="F26" s="9"/>
      <c r="G26" s="9"/>
      <c r="H26" s="9"/>
      <c r="I26" s="11"/>
      <c r="J26" s="12"/>
      <c r="K26" s="11"/>
      <c r="L26" s="12"/>
      <c r="M26" s="13"/>
      <c r="N26" s="28"/>
    </row>
    <row r="27" spans="1:14" ht="15" x14ac:dyDescent="0.2">
      <c r="A27" s="14"/>
      <c r="B27" s="10"/>
      <c r="C27" s="9"/>
      <c r="D27" s="33"/>
      <c r="E27" s="9"/>
      <c r="F27" s="9"/>
      <c r="G27" s="9"/>
      <c r="H27" s="9"/>
      <c r="I27" s="11"/>
      <c r="J27" s="12"/>
      <c r="K27" s="11"/>
      <c r="L27" s="12"/>
      <c r="M27" s="13"/>
      <c r="N27" s="28"/>
    </row>
    <row r="28" spans="1:14" ht="15" x14ac:dyDescent="0.2">
      <c r="A28" s="15"/>
      <c r="B28" s="16"/>
      <c r="C28" s="17"/>
      <c r="D28" s="34"/>
      <c r="E28" s="17"/>
      <c r="F28" s="17"/>
      <c r="G28" s="17"/>
      <c r="H28" s="17"/>
      <c r="I28" s="18"/>
      <c r="J28" s="19"/>
      <c r="K28" s="18"/>
      <c r="L28" s="19"/>
      <c r="M28" s="20"/>
      <c r="N28" s="28"/>
    </row>
    <row r="29" spans="1:14" ht="15" x14ac:dyDescent="0.2">
      <c r="A29" s="14"/>
      <c r="B29" s="10"/>
      <c r="C29" s="9"/>
      <c r="D29" s="33"/>
      <c r="E29" s="9"/>
      <c r="F29" s="9"/>
      <c r="G29" s="9"/>
      <c r="H29" s="9"/>
      <c r="I29" s="11"/>
      <c r="J29" s="12"/>
      <c r="K29" s="11"/>
      <c r="L29" s="12"/>
      <c r="M29" s="13"/>
      <c r="N29" s="28"/>
    </row>
    <row r="30" spans="1:14" ht="15" x14ac:dyDescent="0.2">
      <c r="A30" s="15"/>
      <c r="B30" s="16"/>
      <c r="C30" s="17"/>
      <c r="D30" s="34"/>
      <c r="E30" s="17"/>
      <c r="F30" s="17"/>
      <c r="G30" s="17"/>
      <c r="H30" s="17"/>
      <c r="I30" s="18"/>
      <c r="J30" s="19"/>
      <c r="K30" s="18"/>
      <c r="L30" s="19"/>
      <c r="M30" s="20"/>
      <c r="N30" s="28"/>
    </row>
    <row r="31" spans="1:14" ht="15" x14ac:dyDescent="0.2">
      <c r="A31" s="14"/>
      <c r="B31" s="10"/>
      <c r="C31" s="9"/>
      <c r="D31" s="33"/>
      <c r="E31" s="9"/>
      <c r="F31" s="9"/>
      <c r="G31" s="9"/>
      <c r="H31" s="9"/>
      <c r="I31" s="11"/>
      <c r="J31" s="12"/>
      <c r="K31" s="11"/>
      <c r="L31" s="12"/>
      <c r="M31" s="13"/>
      <c r="N31" s="28"/>
    </row>
    <row r="32" spans="1:14" ht="15" x14ac:dyDescent="0.2">
      <c r="A32" s="15"/>
      <c r="B32" s="16"/>
      <c r="C32" s="17"/>
      <c r="D32" s="34"/>
      <c r="E32" s="17"/>
      <c r="F32" s="17"/>
      <c r="G32" s="17"/>
      <c r="H32" s="17"/>
      <c r="I32" s="18"/>
      <c r="J32" s="19"/>
      <c r="K32" s="18"/>
      <c r="L32" s="19"/>
      <c r="M32" s="20"/>
      <c r="N32" s="28"/>
    </row>
    <row r="33" spans="1:14" ht="15" x14ac:dyDescent="0.2">
      <c r="A33" s="14"/>
      <c r="B33" s="10"/>
      <c r="C33" s="9"/>
      <c r="D33" s="33"/>
      <c r="E33" s="9"/>
      <c r="F33" s="9"/>
      <c r="G33" s="9"/>
      <c r="H33" s="9"/>
      <c r="I33" s="11"/>
      <c r="J33" s="12"/>
      <c r="K33" s="11"/>
      <c r="L33" s="12"/>
      <c r="M33" s="13"/>
      <c r="N33" s="35"/>
    </row>
    <row r="34" spans="1:14" ht="15" x14ac:dyDescent="0.2">
      <c r="A34" s="14"/>
      <c r="B34" s="10"/>
      <c r="C34" s="9"/>
      <c r="D34" s="33"/>
      <c r="E34" s="9"/>
      <c r="F34" s="9"/>
      <c r="G34" s="9"/>
      <c r="H34" s="9"/>
      <c r="I34" s="11"/>
      <c r="J34" s="12"/>
      <c r="K34" s="11"/>
      <c r="L34" s="12"/>
      <c r="M34" s="13"/>
      <c r="N34" s="35"/>
    </row>
    <row r="35" spans="1:14" ht="15" x14ac:dyDescent="0.2">
      <c r="A35" s="14"/>
      <c r="B35" s="10"/>
      <c r="C35" s="9"/>
      <c r="D35" s="33"/>
      <c r="E35" s="9"/>
      <c r="F35" s="9"/>
      <c r="G35" s="9"/>
      <c r="H35" s="9"/>
      <c r="I35" s="11"/>
      <c r="J35" s="12"/>
      <c r="K35" s="11"/>
      <c r="L35" s="12"/>
      <c r="M35" s="13"/>
      <c r="N35" s="35"/>
    </row>
    <row r="36" spans="1:14" ht="15" x14ac:dyDescent="0.2">
      <c r="A36" s="14"/>
      <c r="B36" s="10"/>
      <c r="C36" s="9"/>
      <c r="D36" s="33"/>
      <c r="E36" s="9"/>
      <c r="F36" s="9"/>
      <c r="G36" s="9"/>
      <c r="H36" s="9"/>
      <c r="I36" s="11"/>
      <c r="J36" s="12"/>
      <c r="K36" s="11"/>
      <c r="L36" s="12"/>
      <c r="M36" s="13"/>
      <c r="N36" s="35"/>
    </row>
    <row r="37" spans="1:14" ht="15" x14ac:dyDescent="0.2">
      <c r="A37" s="14"/>
      <c r="B37" s="10"/>
      <c r="C37" s="9"/>
      <c r="D37" s="33"/>
      <c r="E37" s="9"/>
      <c r="F37" s="9"/>
      <c r="G37" s="9"/>
      <c r="H37" s="9"/>
      <c r="I37" s="11"/>
      <c r="J37" s="12"/>
      <c r="K37" s="11"/>
      <c r="L37" s="12"/>
      <c r="M37" s="13"/>
      <c r="N37" s="35"/>
    </row>
    <row r="38" spans="1:14" ht="15" x14ac:dyDescent="0.2">
      <c r="A38" s="15"/>
      <c r="B38" s="16"/>
      <c r="C38" s="17"/>
      <c r="D38" s="34"/>
      <c r="E38" s="17"/>
      <c r="F38" s="17"/>
      <c r="G38" s="17"/>
      <c r="H38" s="17"/>
      <c r="I38" s="18"/>
      <c r="J38" s="19"/>
      <c r="K38" s="18"/>
      <c r="L38" s="19"/>
      <c r="M38" s="20"/>
      <c r="N38" s="28"/>
    </row>
    <row r="39" spans="1:14" ht="15.75" x14ac:dyDescent="0.25">
      <c r="A39" s="14"/>
      <c r="B39" s="10"/>
      <c r="C39" s="9"/>
      <c r="D39" s="33"/>
      <c r="E39" s="9"/>
      <c r="F39" s="9"/>
      <c r="G39" s="17"/>
      <c r="H39" s="9"/>
      <c r="I39" s="11"/>
      <c r="J39" s="12"/>
      <c r="K39" s="11"/>
      <c r="L39" s="21" t="s">
        <v>85</v>
      </c>
      <c r="M39" s="13"/>
      <c r="N39" s="28"/>
    </row>
    <row r="40" spans="1:14" ht="15.75" x14ac:dyDescent="0.25">
      <c r="A40" s="22"/>
      <c r="B40" s="23"/>
      <c r="C40" s="24"/>
      <c r="D40" s="23"/>
      <c r="E40" s="24"/>
      <c r="F40" s="24"/>
      <c r="G40" s="24"/>
      <c r="H40" s="24"/>
      <c r="I40" s="25"/>
      <c r="J40" s="25"/>
      <c r="K40" s="25"/>
      <c r="L40" s="26"/>
      <c r="M40" s="27"/>
    </row>
  </sheetData>
  <mergeCells count="1">
    <mergeCell ref="A1:M1"/>
  </mergeCells>
  <pageMargins left="0" right="0" top="0.25" bottom="0.25" header="0.5" footer="0.5"/>
  <pageSetup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0"/>
  <sheetViews>
    <sheetView workbookViewId="0">
      <selection activeCell="C21" sqref="C21"/>
    </sheetView>
  </sheetViews>
  <sheetFormatPr defaultRowHeight="12.75" x14ac:dyDescent="0.2"/>
  <cols>
    <col min="1" max="1" width="10" customWidth="1"/>
    <col min="2" max="2" width="6.42578125" customWidth="1"/>
    <col min="3" max="3" width="13.7109375" customWidth="1"/>
    <col min="4" max="4" width="7.7109375" customWidth="1"/>
    <col min="5" max="5" width="5.5703125" customWidth="1"/>
    <col min="6" max="6" width="6.5703125" customWidth="1"/>
    <col min="7" max="7" width="18.5703125" customWidth="1"/>
    <col min="8" max="8" width="19" customWidth="1"/>
    <col min="9" max="9" width="9.28515625" customWidth="1"/>
    <col min="10" max="10" width="8.7109375" customWidth="1"/>
    <col min="11" max="11" width="9.42578125" customWidth="1"/>
    <col min="12" max="12" width="9.28515625" customWidth="1"/>
    <col min="13" max="13" width="7.140625" customWidth="1"/>
    <col min="14" max="14" width="6.7109375" customWidth="1"/>
  </cols>
  <sheetData>
    <row r="1" spans="1:14" ht="21.95" customHeight="1" x14ac:dyDescent="0.3">
      <c r="A1" s="113" t="s">
        <v>60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4" x14ac:dyDescent="0.2">
      <c r="A2" s="1" t="s">
        <v>0</v>
      </c>
      <c r="B2" s="2" t="s">
        <v>1</v>
      </c>
      <c r="C2" s="1" t="s">
        <v>2</v>
      </c>
      <c r="D2" s="1" t="s">
        <v>97</v>
      </c>
      <c r="E2" s="2" t="s">
        <v>3</v>
      </c>
      <c r="F2" s="1" t="s">
        <v>4</v>
      </c>
      <c r="G2" s="2" t="s">
        <v>5</v>
      </c>
      <c r="H2" s="1" t="s">
        <v>6</v>
      </c>
      <c r="I2" s="2" t="s">
        <v>7</v>
      </c>
      <c r="J2" s="1" t="s">
        <v>8</v>
      </c>
      <c r="K2" s="2" t="s">
        <v>8</v>
      </c>
      <c r="L2" s="1" t="s">
        <v>9</v>
      </c>
      <c r="M2" s="29" t="s">
        <v>10</v>
      </c>
      <c r="N2" s="31" t="s">
        <v>100</v>
      </c>
    </row>
    <row r="3" spans="1:14" x14ac:dyDescent="0.2">
      <c r="A3" s="3"/>
      <c r="B3" s="4"/>
      <c r="C3" s="5" t="s">
        <v>11</v>
      </c>
      <c r="D3" s="5" t="s">
        <v>98</v>
      </c>
      <c r="E3" s="6"/>
      <c r="F3" s="5" t="s">
        <v>12</v>
      </c>
      <c r="G3" s="6"/>
      <c r="H3" s="7"/>
      <c r="I3" s="8" t="s">
        <v>13</v>
      </c>
      <c r="J3" s="5" t="s">
        <v>14</v>
      </c>
      <c r="K3" s="8" t="s">
        <v>15</v>
      </c>
      <c r="L3" s="5" t="s">
        <v>16</v>
      </c>
      <c r="M3" s="30"/>
      <c r="N3" s="32" t="s">
        <v>101</v>
      </c>
    </row>
    <row r="4" spans="1:14" ht="15" x14ac:dyDescent="0.2">
      <c r="A4" s="14">
        <v>40893</v>
      </c>
      <c r="B4" s="10">
        <v>5979</v>
      </c>
      <c r="C4" s="9" t="s">
        <v>61</v>
      </c>
      <c r="D4" s="33">
        <v>35133</v>
      </c>
      <c r="E4" s="9" t="s">
        <v>17</v>
      </c>
      <c r="F4" s="9" t="s">
        <v>18</v>
      </c>
      <c r="G4" s="9" t="s">
        <v>62</v>
      </c>
      <c r="H4" s="9" t="s">
        <v>63</v>
      </c>
      <c r="I4" s="11">
        <v>158000</v>
      </c>
      <c r="J4" s="12">
        <v>24700</v>
      </c>
      <c r="K4" s="11">
        <v>102100</v>
      </c>
      <c r="L4" s="12">
        <f>J4+K4</f>
        <v>126800</v>
      </c>
      <c r="M4" s="13">
        <f>L4/I4</f>
        <v>0.8025316455696202</v>
      </c>
      <c r="N4" s="28" t="s">
        <v>102</v>
      </c>
    </row>
    <row r="5" spans="1:14" ht="15" x14ac:dyDescent="0.2">
      <c r="A5" s="14">
        <v>40949</v>
      </c>
      <c r="B5" s="10">
        <v>6010</v>
      </c>
      <c r="C5" s="9" t="s">
        <v>64</v>
      </c>
      <c r="D5" s="33">
        <v>38254</v>
      </c>
      <c r="E5" s="9" t="s">
        <v>20</v>
      </c>
      <c r="F5" s="9" t="s">
        <v>18</v>
      </c>
      <c r="G5" s="9" t="s">
        <v>65</v>
      </c>
      <c r="H5" s="9" t="s">
        <v>66</v>
      </c>
      <c r="I5" s="11">
        <v>105000</v>
      </c>
      <c r="J5" s="12">
        <v>75700</v>
      </c>
      <c r="K5" s="11">
        <v>28300</v>
      </c>
      <c r="L5" s="12">
        <f t="shared" ref="L5:L11" si="0">J5+K5</f>
        <v>104000</v>
      </c>
      <c r="M5" s="13">
        <f t="shared" ref="M5:M11" si="1">L5/I5</f>
        <v>0.99047619047619051</v>
      </c>
      <c r="N5" s="37" t="s">
        <v>103</v>
      </c>
    </row>
    <row r="6" spans="1:14" ht="15" x14ac:dyDescent="0.2">
      <c r="A6" s="14">
        <v>40990</v>
      </c>
      <c r="B6" s="10">
        <v>6026</v>
      </c>
      <c r="C6" s="9" t="s">
        <v>92</v>
      </c>
      <c r="D6" s="33"/>
      <c r="E6" s="9" t="s">
        <v>17</v>
      </c>
      <c r="F6" s="9" t="s">
        <v>18</v>
      </c>
      <c r="G6" s="9" t="s">
        <v>93</v>
      </c>
      <c r="H6" s="9" t="s">
        <v>94</v>
      </c>
      <c r="I6" s="11">
        <v>19000</v>
      </c>
      <c r="J6" s="12">
        <v>13300</v>
      </c>
      <c r="K6" s="11"/>
      <c r="L6" s="12">
        <f t="shared" si="0"/>
        <v>13300</v>
      </c>
      <c r="M6" s="13">
        <f t="shared" si="1"/>
        <v>0.7</v>
      </c>
      <c r="N6" s="28"/>
    </row>
    <row r="7" spans="1:14" ht="15" x14ac:dyDescent="0.2">
      <c r="A7" s="14">
        <v>41078</v>
      </c>
      <c r="B7" s="10">
        <v>6084</v>
      </c>
      <c r="C7" s="9" t="s">
        <v>67</v>
      </c>
      <c r="D7" s="33">
        <v>25769</v>
      </c>
      <c r="E7" s="9" t="s">
        <v>17</v>
      </c>
      <c r="F7" s="9" t="s">
        <v>19</v>
      </c>
      <c r="G7" s="9" t="s">
        <v>68</v>
      </c>
      <c r="H7" s="9" t="s">
        <v>69</v>
      </c>
      <c r="I7" s="11">
        <v>35000</v>
      </c>
      <c r="J7" s="12">
        <v>24000</v>
      </c>
      <c r="K7" s="11">
        <v>27400</v>
      </c>
      <c r="L7" s="12">
        <f t="shared" si="0"/>
        <v>51400</v>
      </c>
      <c r="M7" s="13">
        <f t="shared" si="1"/>
        <v>1.4685714285714286</v>
      </c>
      <c r="N7" s="37" t="s">
        <v>125</v>
      </c>
    </row>
    <row r="8" spans="1:14" ht="15" x14ac:dyDescent="0.2">
      <c r="A8" s="14">
        <v>41082</v>
      </c>
      <c r="B8" s="10">
        <v>6088</v>
      </c>
      <c r="C8" s="9" t="s">
        <v>70</v>
      </c>
      <c r="D8" s="33">
        <v>38678</v>
      </c>
      <c r="E8" s="9" t="s">
        <v>17</v>
      </c>
      <c r="F8" s="9" t="s">
        <v>18</v>
      </c>
      <c r="G8" s="9" t="s">
        <v>71</v>
      </c>
      <c r="H8" s="9" t="s">
        <v>72</v>
      </c>
      <c r="I8" s="11">
        <v>112500</v>
      </c>
      <c r="J8" s="12">
        <v>22700</v>
      </c>
      <c r="K8" s="11">
        <v>89500</v>
      </c>
      <c r="L8" s="12">
        <f t="shared" si="0"/>
        <v>112200</v>
      </c>
      <c r="M8" s="13">
        <f t="shared" si="1"/>
        <v>0.99733333333333329</v>
      </c>
      <c r="N8" s="28" t="s">
        <v>103</v>
      </c>
    </row>
    <row r="9" spans="1:14" ht="15" x14ac:dyDescent="0.2">
      <c r="A9" s="14">
        <v>41093</v>
      </c>
      <c r="B9" s="10">
        <v>6105</v>
      </c>
      <c r="C9" s="9" t="s">
        <v>73</v>
      </c>
      <c r="D9" s="33">
        <v>37238</v>
      </c>
      <c r="E9" s="9" t="s">
        <v>17</v>
      </c>
      <c r="F9" s="9" t="s">
        <v>18</v>
      </c>
      <c r="G9" s="9" t="s">
        <v>74</v>
      </c>
      <c r="H9" s="9" t="s">
        <v>75</v>
      </c>
      <c r="I9" s="11">
        <v>35000</v>
      </c>
      <c r="J9" s="12">
        <v>26000</v>
      </c>
      <c r="K9" s="11">
        <v>24200</v>
      </c>
      <c r="L9" s="12">
        <f t="shared" si="0"/>
        <v>50200</v>
      </c>
      <c r="M9" s="13">
        <f t="shared" si="1"/>
        <v>1.4342857142857144</v>
      </c>
      <c r="N9" s="28" t="s">
        <v>102</v>
      </c>
    </row>
    <row r="10" spans="1:14" ht="15" x14ac:dyDescent="0.2">
      <c r="A10" s="14">
        <v>41176</v>
      </c>
      <c r="B10" s="10">
        <v>6141</v>
      </c>
      <c r="C10" s="9" t="s">
        <v>76</v>
      </c>
      <c r="D10" s="33">
        <v>24405</v>
      </c>
      <c r="E10" s="9" t="s">
        <v>17</v>
      </c>
      <c r="F10" s="9" t="s">
        <v>18</v>
      </c>
      <c r="G10" s="9" t="s">
        <v>99</v>
      </c>
      <c r="H10" s="9" t="s">
        <v>77</v>
      </c>
      <c r="I10" s="11">
        <v>47500</v>
      </c>
      <c r="J10" s="12">
        <v>17900</v>
      </c>
      <c r="K10" s="11">
        <v>34400</v>
      </c>
      <c r="L10" s="12">
        <f t="shared" si="0"/>
        <v>52300</v>
      </c>
      <c r="M10" s="13">
        <f t="shared" si="1"/>
        <v>1.1010526315789473</v>
      </c>
      <c r="N10" s="37" t="s">
        <v>125</v>
      </c>
    </row>
    <row r="11" spans="1:14" ht="15" x14ac:dyDescent="0.2">
      <c r="A11" s="15">
        <v>41180</v>
      </c>
      <c r="B11" s="16">
        <v>6160</v>
      </c>
      <c r="C11" s="17" t="s">
        <v>78</v>
      </c>
      <c r="D11" s="34">
        <v>66320</v>
      </c>
      <c r="E11" s="17" t="s">
        <v>17</v>
      </c>
      <c r="F11" s="17" t="s">
        <v>18</v>
      </c>
      <c r="G11" s="17" t="s">
        <v>79</v>
      </c>
      <c r="H11" s="17" t="s">
        <v>80</v>
      </c>
      <c r="I11" s="18">
        <v>60000</v>
      </c>
      <c r="J11" s="19">
        <v>20000</v>
      </c>
      <c r="K11" s="18">
        <v>17400</v>
      </c>
      <c r="L11" s="19">
        <f t="shared" si="0"/>
        <v>37400</v>
      </c>
      <c r="M11" s="20">
        <f t="shared" si="1"/>
        <v>0.62333333333333329</v>
      </c>
      <c r="N11" s="38" t="s">
        <v>125</v>
      </c>
    </row>
    <row r="12" spans="1:14" ht="15" x14ac:dyDescent="0.2">
      <c r="A12" s="15"/>
      <c r="B12" s="16"/>
      <c r="C12" s="17"/>
      <c r="D12" s="34"/>
      <c r="E12" s="17"/>
      <c r="F12" s="17"/>
      <c r="G12" s="17"/>
      <c r="H12" s="17"/>
      <c r="I12" s="18"/>
      <c r="J12" s="19"/>
      <c r="K12" s="18"/>
      <c r="L12" s="19"/>
      <c r="M12" s="20"/>
      <c r="N12" s="28"/>
    </row>
    <row r="13" spans="1:14" ht="15" x14ac:dyDescent="0.2">
      <c r="A13" s="15"/>
      <c r="B13" s="16"/>
      <c r="C13" s="17"/>
      <c r="D13" s="34"/>
      <c r="E13" s="17"/>
      <c r="F13" s="17"/>
      <c r="G13" s="17"/>
      <c r="H13" s="17"/>
      <c r="I13" s="18"/>
      <c r="J13" s="19"/>
      <c r="K13" s="18"/>
      <c r="L13" s="19"/>
      <c r="M13" s="20"/>
      <c r="N13" s="28"/>
    </row>
    <row r="14" spans="1:14" ht="15" x14ac:dyDescent="0.2">
      <c r="A14" s="15"/>
      <c r="B14" s="16"/>
      <c r="C14" s="17"/>
      <c r="D14" s="34"/>
      <c r="E14" s="17"/>
      <c r="F14" s="17"/>
      <c r="G14" s="17"/>
      <c r="H14" s="17"/>
      <c r="I14" s="18"/>
      <c r="J14" s="19"/>
      <c r="K14" s="18"/>
      <c r="L14" s="19"/>
      <c r="M14" s="20"/>
      <c r="N14" s="28"/>
    </row>
    <row r="15" spans="1:14" ht="15" x14ac:dyDescent="0.2">
      <c r="A15" s="15"/>
      <c r="B15" s="16"/>
      <c r="C15" s="17"/>
      <c r="D15" s="34"/>
      <c r="E15" s="17"/>
      <c r="F15" s="17"/>
      <c r="G15" s="17"/>
      <c r="H15" s="17"/>
      <c r="I15" s="18"/>
      <c r="J15" s="19"/>
      <c r="K15" s="18"/>
      <c r="L15" s="19"/>
      <c r="M15" s="20"/>
      <c r="N15" s="28"/>
    </row>
    <row r="16" spans="1:14" ht="15" x14ac:dyDescent="0.2">
      <c r="A16" s="15"/>
      <c r="B16" s="16"/>
      <c r="C16" s="17"/>
      <c r="D16" s="34"/>
      <c r="E16" s="17"/>
      <c r="F16" s="17"/>
      <c r="G16" s="17"/>
      <c r="H16" s="17"/>
      <c r="I16" s="18"/>
      <c r="J16" s="19"/>
      <c r="K16" s="18"/>
      <c r="L16" s="19"/>
      <c r="M16" s="20"/>
      <c r="N16" s="28"/>
    </row>
    <row r="17" spans="1:14" ht="15" x14ac:dyDescent="0.2">
      <c r="A17" s="14"/>
      <c r="B17" s="10"/>
      <c r="C17" s="9"/>
      <c r="D17" s="33"/>
      <c r="E17" s="9"/>
      <c r="F17" s="9"/>
      <c r="G17" s="9"/>
      <c r="H17" s="9"/>
      <c r="I17" s="11"/>
      <c r="J17" s="12"/>
      <c r="K17" s="11"/>
      <c r="L17" s="12"/>
      <c r="M17" s="13"/>
      <c r="N17" s="28"/>
    </row>
    <row r="18" spans="1:14" ht="15" x14ac:dyDescent="0.2">
      <c r="A18" s="14"/>
      <c r="B18" s="10"/>
      <c r="C18" s="9"/>
      <c r="D18" s="33"/>
      <c r="E18" s="9"/>
      <c r="F18" s="9"/>
      <c r="G18" s="9"/>
      <c r="H18" s="9"/>
      <c r="I18" s="11"/>
      <c r="J18" s="12"/>
      <c r="K18" s="11"/>
      <c r="L18" s="12"/>
      <c r="M18" s="13"/>
      <c r="N18" s="28"/>
    </row>
    <row r="19" spans="1:14" ht="15" x14ac:dyDescent="0.2">
      <c r="A19" s="14"/>
      <c r="B19" s="10"/>
      <c r="C19" s="9"/>
      <c r="D19" s="33"/>
      <c r="E19" s="9"/>
      <c r="F19" s="9"/>
      <c r="G19" s="9"/>
      <c r="H19" s="9"/>
      <c r="I19" s="11"/>
      <c r="J19" s="12"/>
      <c r="K19" s="11"/>
      <c r="L19" s="12"/>
      <c r="M19" s="13"/>
      <c r="N19" s="28"/>
    </row>
    <row r="20" spans="1:14" ht="15" x14ac:dyDescent="0.2">
      <c r="A20" s="14"/>
      <c r="B20" s="10"/>
      <c r="C20" s="9"/>
      <c r="D20" s="33"/>
      <c r="E20" s="9"/>
      <c r="F20" s="9"/>
      <c r="G20" s="9"/>
      <c r="H20" s="9"/>
      <c r="I20" s="11"/>
      <c r="J20" s="12"/>
      <c r="K20" s="11"/>
      <c r="L20" s="12"/>
      <c r="M20" s="13"/>
      <c r="N20" s="28"/>
    </row>
    <row r="21" spans="1:14" ht="15" x14ac:dyDescent="0.2">
      <c r="A21" s="14"/>
      <c r="B21" s="10"/>
      <c r="C21" s="9"/>
      <c r="D21" s="33"/>
      <c r="E21" s="9"/>
      <c r="F21" s="9"/>
      <c r="G21" s="9"/>
      <c r="H21" s="9"/>
      <c r="I21" s="11"/>
      <c r="J21" s="12"/>
      <c r="K21" s="11"/>
      <c r="L21" s="12"/>
      <c r="M21" s="13"/>
      <c r="N21" s="28"/>
    </row>
    <row r="22" spans="1:14" ht="15" x14ac:dyDescent="0.2">
      <c r="A22" s="14"/>
      <c r="B22" s="10"/>
      <c r="C22" s="9"/>
      <c r="D22" s="33"/>
      <c r="E22" s="9"/>
      <c r="F22" s="9"/>
      <c r="G22" s="9"/>
      <c r="H22" s="9"/>
      <c r="I22" s="11"/>
      <c r="J22" s="12"/>
      <c r="K22" s="11"/>
      <c r="L22" s="12"/>
      <c r="M22" s="13"/>
      <c r="N22" s="28"/>
    </row>
    <row r="23" spans="1:14" ht="15" x14ac:dyDescent="0.2">
      <c r="A23" s="14"/>
      <c r="B23" s="10"/>
      <c r="C23" s="9"/>
      <c r="D23" s="33"/>
      <c r="E23" s="9"/>
      <c r="F23" s="9"/>
      <c r="G23" s="9"/>
      <c r="H23" s="9"/>
      <c r="I23" s="11"/>
      <c r="J23" s="12"/>
      <c r="K23" s="11"/>
      <c r="L23" s="12"/>
      <c r="M23" s="13"/>
      <c r="N23" s="28"/>
    </row>
    <row r="24" spans="1:14" ht="15" x14ac:dyDescent="0.2">
      <c r="A24" s="15"/>
      <c r="B24" s="16"/>
      <c r="C24" s="17"/>
      <c r="D24" s="34"/>
      <c r="E24" s="17"/>
      <c r="F24" s="17"/>
      <c r="G24" s="17"/>
      <c r="H24" s="17"/>
      <c r="I24" s="18"/>
      <c r="J24" s="19"/>
      <c r="K24" s="18"/>
      <c r="L24" s="19"/>
      <c r="M24" s="20"/>
      <c r="N24" s="28"/>
    </row>
    <row r="25" spans="1:14" ht="15" x14ac:dyDescent="0.2">
      <c r="A25" s="14"/>
      <c r="B25" s="10"/>
      <c r="C25" s="9"/>
      <c r="D25" s="33"/>
      <c r="E25" s="9"/>
      <c r="F25" s="9"/>
      <c r="G25" s="9"/>
      <c r="H25" s="9"/>
      <c r="I25" s="11"/>
      <c r="J25" s="12"/>
      <c r="K25" s="11"/>
      <c r="L25" s="12"/>
      <c r="M25" s="13"/>
      <c r="N25" s="28"/>
    </row>
    <row r="26" spans="1:14" ht="15" x14ac:dyDescent="0.2">
      <c r="A26" s="14"/>
      <c r="B26" s="10"/>
      <c r="C26" s="9"/>
      <c r="D26" s="33"/>
      <c r="E26" s="9"/>
      <c r="F26" s="9"/>
      <c r="G26" s="9"/>
      <c r="H26" s="9"/>
      <c r="I26" s="11"/>
      <c r="J26" s="12"/>
      <c r="K26" s="11"/>
      <c r="L26" s="12"/>
      <c r="M26" s="13"/>
      <c r="N26" s="28"/>
    </row>
    <row r="27" spans="1:14" ht="15" x14ac:dyDescent="0.2">
      <c r="A27" s="14"/>
      <c r="B27" s="10"/>
      <c r="C27" s="9"/>
      <c r="D27" s="33"/>
      <c r="E27" s="9"/>
      <c r="F27" s="9"/>
      <c r="G27" s="9"/>
      <c r="H27" s="9"/>
      <c r="I27" s="11"/>
      <c r="J27" s="12"/>
      <c r="K27" s="11"/>
      <c r="L27" s="12"/>
      <c r="M27" s="13"/>
      <c r="N27" s="28"/>
    </row>
    <row r="28" spans="1:14" ht="15" x14ac:dyDescent="0.2">
      <c r="A28" s="15"/>
      <c r="B28" s="16"/>
      <c r="C28" s="17"/>
      <c r="D28" s="34"/>
      <c r="E28" s="17"/>
      <c r="F28" s="17"/>
      <c r="G28" s="17"/>
      <c r="H28" s="17"/>
      <c r="I28" s="18"/>
      <c r="J28" s="19"/>
      <c r="K28" s="18"/>
      <c r="L28" s="19"/>
      <c r="M28" s="20"/>
      <c r="N28" s="28"/>
    </row>
    <row r="29" spans="1:14" ht="15" x14ac:dyDescent="0.2">
      <c r="A29" s="14"/>
      <c r="B29" s="10"/>
      <c r="C29" s="9"/>
      <c r="D29" s="33"/>
      <c r="E29" s="9"/>
      <c r="F29" s="9"/>
      <c r="G29" s="9"/>
      <c r="H29" s="9"/>
      <c r="I29" s="11"/>
      <c r="J29" s="12"/>
      <c r="K29" s="11"/>
      <c r="L29" s="12"/>
      <c r="M29" s="13"/>
      <c r="N29" s="28"/>
    </row>
    <row r="30" spans="1:14" ht="15" x14ac:dyDescent="0.2">
      <c r="A30" s="15"/>
      <c r="B30" s="16"/>
      <c r="C30" s="17"/>
      <c r="D30" s="34"/>
      <c r="E30" s="17"/>
      <c r="F30" s="17"/>
      <c r="G30" s="17"/>
      <c r="H30" s="17"/>
      <c r="I30" s="18"/>
      <c r="J30" s="19"/>
      <c r="K30" s="18"/>
      <c r="L30" s="19"/>
      <c r="M30" s="20"/>
      <c r="N30" s="28"/>
    </row>
    <row r="31" spans="1:14" ht="15" x14ac:dyDescent="0.2">
      <c r="A31" s="14"/>
      <c r="B31" s="10"/>
      <c r="C31" s="9"/>
      <c r="D31" s="33"/>
      <c r="E31" s="9"/>
      <c r="F31" s="9"/>
      <c r="G31" s="9"/>
      <c r="H31" s="9"/>
      <c r="I31" s="11"/>
      <c r="J31" s="12"/>
      <c r="K31" s="11"/>
      <c r="L31" s="12"/>
      <c r="M31" s="13"/>
      <c r="N31" s="28"/>
    </row>
    <row r="32" spans="1:14" ht="15" x14ac:dyDescent="0.2">
      <c r="A32" s="15"/>
      <c r="B32" s="16"/>
      <c r="C32" s="17"/>
      <c r="D32" s="34"/>
      <c r="E32" s="17"/>
      <c r="F32" s="17"/>
      <c r="G32" s="17"/>
      <c r="H32" s="17"/>
      <c r="I32" s="18"/>
      <c r="J32" s="19"/>
      <c r="K32" s="18"/>
      <c r="L32" s="19"/>
      <c r="M32" s="20"/>
      <c r="N32" s="28"/>
    </row>
    <row r="33" spans="1:14" ht="15" x14ac:dyDescent="0.2">
      <c r="A33" s="14"/>
      <c r="B33" s="10"/>
      <c r="C33" s="9"/>
      <c r="D33" s="33"/>
      <c r="E33" s="9"/>
      <c r="F33" s="9"/>
      <c r="G33" s="9"/>
      <c r="H33" s="9"/>
      <c r="I33" s="11"/>
      <c r="J33" s="12"/>
      <c r="K33" s="11"/>
      <c r="L33" s="12"/>
      <c r="M33" s="13"/>
      <c r="N33" s="35"/>
    </row>
    <row r="34" spans="1:14" ht="15" x14ac:dyDescent="0.2">
      <c r="A34" s="14"/>
      <c r="B34" s="10"/>
      <c r="C34" s="9"/>
      <c r="D34" s="33"/>
      <c r="E34" s="9"/>
      <c r="F34" s="9"/>
      <c r="G34" s="9"/>
      <c r="H34" s="9"/>
      <c r="I34" s="11"/>
      <c r="J34" s="12"/>
      <c r="K34" s="11"/>
      <c r="L34" s="12"/>
      <c r="M34" s="13"/>
      <c r="N34" s="35"/>
    </row>
    <row r="35" spans="1:14" ht="15" x14ac:dyDescent="0.2">
      <c r="A35" s="14"/>
      <c r="B35" s="10"/>
      <c r="C35" s="9"/>
      <c r="D35" s="33"/>
      <c r="E35" s="9"/>
      <c r="F35" s="9"/>
      <c r="G35" s="9"/>
      <c r="H35" s="9"/>
      <c r="I35" s="11"/>
      <c r="J35" s="12"/>
      <c r="K35" s="11"/>
      <c r="L35" s="12"/>
      <c r="M35" s="13"/>
      <c r="N35" s="35"/>
    </row>
    <row r="36" spans="1:14" ht="15" x14ac:dyDescent="0.2">
      <c r="A36" s="14"/>
      <c r="B36" s="10"/>
      <c r="C36" s="9"/>
      <c r="D36" s="33"/>
      <c r="E36" s="9"/>
      <c r="F36" s="9"/>
      <c r="G36" s="9"/>
      <c r="H36" s="9"/>
      <c r="I36" s="11"/>
      <c r="J36" s="12"/>
      <c r="K36" s="11"/>
      <c r="L36" s="12"/>
      <c r="M36" s="13"/>
      <c r="N36" s="35"/>
    </row>
    <row r="37" spans="1:14" ht="15" x14ac:dyDescent="0.2">
      <c r="A37" s="14"/>
      <c r="B37" s="10"/>
      <c r="C37" s="9"/>
      <c r="D37" s="33"/>
      <c r="E37" s="9"/>
      <c r="F37" s="9"/>
      <c r="G37" s="9"/>
      <c r="H37" s="9"/>
      <c r="I37" s="11"/>
      <c r="J37" s="12"/>
      <c r="K37" s="11"/>
      <c r="L37" s="12"/>
      <c r="M37" s="13"/>
      <c r="N37" s="35"/>
    </row>
    <row r="38" spans="1:14" ht="15" x14ac:dyDescent="0.2">
      <c r="A38" s="15"/>
      <c r="B38" s="16"/>
      <c r="C38" s="17"/>
      <c r="D38" s="34"/>
      <c r="E38" s="17"/>
      <c r="F38" s="17"/>
      <c r="G38" s="17"/>
      <c r="H38" s="17"/>
      <c r="I38" s="18"/>
      <c r="J38" s="19"/>
      <c r="K38" s="18"/>
      <c r="L38" s="19"/>
      <c r="M38" s="20"/>
      <c r="N38" s="28"/>
    </row>
    <row r="39" spans="1:14" ht="15.75" x14ac:dyDescent="0.25">
      <c r="A39" s="14"/>
      <c r="B39" s="10"/>
      <c r="C39" s="9"/>
      <c r="D39" s="33"/>
      <c r="E39" s="9"/>
      <c r="F39" s="9"/>
      <c r="G39" s="17"/>
      <c r="H39" s="9"/>
      <c r="I39" s="11"/>
      <c r="J39" s="12"/>
      <c r="K39" s="11"/>
      <c r="L39" s="21" t="s">
        <v>85</v>
      </c>
      <c r="M39" s="13"/>
      <c r="N39" s="28"/>
    </row>
    <row r="40" spans="1:14" ht="15.75" x14ac:dyDescent="0.25">
      <c r="A40" s="22"/>
      <c r="B40" s="23"/>
      <c r="C40" s="24"/>
      <c r="D40" s="23"/>
      <c r="E40" s="24"/>
      <c r="F40" s="24"/>
      <c r="G40" s="24"/>
      <c r="H40" s="24"/>
      <c r="I40" s="25"/>
      <c r="J40" s="25"/>
      <c r="K40" s="25"/>
      <c r="L40" s="26"/>
      <c r="M40" s="27"/>
    </row>
  </sheetData>
  <mergeCells count="1">
    <mergeCell ref="A1:M1"/>
  </mergeCells>
  <pageMargins left="0" right="0" top="0.25" bottom="0.25" header="0.5" footer="0.5"/>
  <pageSetup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2"/>
  <sheetViews>
    <sheetView topLeftCell="A16" workbookViewId="0">
      <selection activeCell="A33" sqref="A33:N35"/>
    </sheetView>
  </sheetViews>
  <sheetFormatPr defaultRowHeight="12.75" x14ac:dyDescent="0.2"/>
  <cols>
    <col min="1" max="1" width="9.28515625" customWidth="1"/>
    <col min="2" max="2" width="8.5703125" customWidth="1"/>
    <col min="3" max="3" width="13.140625" customWidth="1"/>
    <col min="4" max="4" width="7.28515625" customWidth="1"/>
    <col min="5" max="5" width="5.5703125" customWidth="1"/>
    <col min="6" max="6" width="6" customWidth="1"/>
    <col min="7" max="7" width="20.7109375" customWidth="1"/>
    <col min="8" max="8" width="18.85546875" customWidth="1"/>
    <col min="9" max="9" width="9" customWidth="1"/>
    <col min="10" max="10" width="8.28515625" customWidth="1"/>
    <col min="11" max="11" width="8.42578125" customWidth="1"/>
    <col min="12" max="12" width="9.28515625" customWidth="1"/>
    <col min="13" max="13" width="7.140625" customWidth="1"/>
    <col min="14" max="14" width="6.7109375" customWidth="1"/>
  </cols>
  <sheetData>
    <row r="1" spans="1:14" ht="21.95" customHeight="1" x14ac:dyDescent="0.3">
      <c r="A1" s="113" t="s">
        <v>60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4" x14ac:dyDescent="0.2">
      <c r="A2" s="1" t="s">
        <v>0</v>
      </c>
      <c r="B2" s="2" t="s">
        <v>1</v>
      </c>
      <c r="C2" s="1" t="s">
        <v>2</v>
      </c>
      <c r="D2" s="1" t="s">
        <v>97</v>
      </c>
      <c r="E2" s="2" t="s">
        <v>3</v>
      </c>
      <c r="F2" s="1" t="s">
        <v>12</v>
      </c>
      <c r="G2" s="2" t="s">
        <v>5</v>
      </c>
      <c r="H2" s="1" t="s">
        <v>6</v>
      </c>
      <c r="I2" s="2" t="s">
        <v>7</v>
      </c>
      <c r="J2" s="1" t="s">
        <v>8</v>
      </c>
      <c r="K2" s="2" t="s">
        <v>8</v>
      </c>
      <c r="L2" s="1" t="s">
        <v>9</v>
      </c>
      <c r="M2" s="29" t="s">
        <v>10</v>
      </c>
      <c r="N2" s="31" t="s">
        <v>100</v>
      </c>
    </row>
    <row r="3" spans="1:14" x14ac:dyDescent="0.2">
      <c r="A3" s="3"/>
      <c r="B3" s="4"/>
      <c r="C3" s="5" t="s">
        <v>11</v>
      </c>
      <c r="D3" s="5" t="s">
        <v>98</v>
      </c>
      <c r="E3" s="6"/>
      <c r="F3" s="5" t="s">
        <v>174</v>
      </c>
      <c r="G3" s="6"/>
      <c r="H3" s="7"/>
      <c r="I3" s="8" t="s">
        <v>13</v>
      </c>
      <c r="J3" s="5" t="s">
        <v>14</v>
      </c>
      <c r="K3" s="8" t="s">
        <v>15</v>
      </c>
      <c r="L3" s="5" t="s">
        <v>16</v>
      </c>
      <c r="M3" s="30"/>
      <c r="N3" s="32" t="s">
        <v>101</v>
      </c>
    </row>
    <row r="4" spans="1:14" ht="14.25" x14ac:dyDescent="0.2">
      <c r="A4" s="40">
        <v>41359</v>
      </c>
      <c r="B4" s="33">
        <v>6256</v>
      </c>
      <c r="C4" s="54" t="s">
        <v>82</v>
      </c>
      <c r="D4" s="33">
        <v>33166</v>
      </c>
      <c r="E4" s="41" t="s">
        <v>17</v>
      </c>
      <c r="F4" s="41" t="s">
        <v>18</v>
      </c>
      <c r="G4" s="41" t="s">
        <v>83</v>
      </c>
      <c r="H4" s="41" t="s">
        <v>84</v>
      </c>
      <c r="I4" s="42">
        <v>80000</v>
      </c>
      <c r="J4" s="36">
        <v>33800</v>
      </c>
      <c r="K4" s="42">
        <v>32300</v>
      </c>
      <c r="L4" s="36">
        <f>J4+K4</f>
        <v>66100</v>
      </c>
      <c r="M4" s="43">
        <f>L4/I4</f>
        <v>0.82625000000000004</v>
      </c>
      <c r="N4" s="37" t="s">
        <v>104</v>
      </c>
    </row>
    <row r="5" spans="1:14" ht="14.25" x14ac:dyDescent="0.2">
      <c r="A5" s="44">
        <v>41372</v>
      </c>
      <c r="B5" s="34">
        <v>6264</v>
      </c>
      <c r="C5" s="66" t="s">
        <v>88</v>
      </c>
      <c r="D5" s="34">
        <v>67110</v>
      </c>
      <c r="E5" s="45" t="s">
        <v>17</v>
      </c>
      <c r="F5" s="45" t="s">
        <v>18</v>
      </c>
      <c r="G5" s="45" t="s">
        <v>87</v>
      </c>
      <c r="H5" s="45" t="s">
        <v>86</v>
      </c>
      <c r="I5" s="46">
        <v>119650</v>
      </c>
      <c r="J5" s="47">
        <v>23200</v>
      </c>
      <c r="K5" s="46">
        <v>33600</v>
      </c>
      <c r="L5" s="47">
        <f>J5+K5</f>
        <v>56800</v>
      </c>
      <c r="M5" s="48">
        <f>L5/I5</f>
        <v>0.47471792728792311</v>
      </c>
      <c r="N5" s="37" t="s">
        <v>102</v>
      </c>
    </row>
    <row r="6" spans="1:14" ht="14.25" x14ac:dyDescent="0.2">
      <c r="A6" s="40">
        <v>41379</v>
      </c>
      <c r="B6" s="33">
        <v>6268</v>
      </c>
      <c r="C6" s="54" t="s">
        <v>89</v>
      </c>
      <c r="D6" s="33">
        <v>36441</v>
      </c>
      <c r="E6" s="41" t="s">
        <v>17</v>
      </c>
      <c r="F6" s="41" t="s">
        <v>18</v>
      </c>
      <c r="G6" s="41" t="s">
        <v>90</v>
      </c>
      <c r="H6" s="41" t="s">
        <v>91</v>
      </c>
      <c r="I6" s="42">
        <v>160000</v>
      </c>
      <c r="J6" s="36">
        <v>33200</v>
      </c>
      <c r="K6" s="42">
        <v>110600</v>
      </c>
      <c r="L6" s="36">
        <f>J6+K6</f>
        <v>143800</v>
      </c>
      <c r="M6" s="43">
        <f>L6/I6</f>
        <v>0.89875000000000005</v>
      </c>
      <c r="N6" s="37" t="s">
        <v>125</v>
      </c>
    </row>
    <row r="7" spans="1:14" ht="14.25" x14ac:dyDescent="0.2">
      <c r="A7" s="44">
        <v>41515</v>
      </c>
      <c r="B7" s="34">
        <v>6345</v>
      </c>
      <c r="C7" s="66" t="s">
        <v>105</v>
      </c>
      <c r="D7" s="34">
        <v>23939</v>
      </c>
      <c r="E7" s="45" t="s">
        <v>17</v>
      </c>
      <c r="F7" s="45" t="s">
        <v>18</v>
      </c>
      <c r="G7" s="45" t="s">
        <v>95</v>
      </c>
      <c r="H7" s="45" t="s">
        <v>96</v>
      </c>
      <c r="I7" s="46">
        <v>175000</v>
      </c>
      <c r="J7" s="47">
        <v>15800</v>
      </c>
      <c r="K7" s="46">
        <v>117500</v>
      </c>
      <c r="L7" s="47">
        <f>J7+K7</f>
        <v>133300</v>
      </c>
      <c r="M7" s="48">
        <f>L7/I7</f>
        <v>0.76171428571428568</v>
      </c>
      <c r="N7" s="37" t="s">
        <v>126</v>
      </c>
    </row>
    <row r="8" spans="1:14" ht="14.25" x14ac:dyDescent="0.2">
      <c r="A8" s="40">
        <v>41528</v>
      </c>
      <c r="B8" s="33">
        <v>6381</v>
      </c>
      <c r="C8" s="54" t="s">
        <v>106</v>
      </c>
      <c r="D8" s="33">
        <v>39729</v>
      </c>
      <c r="E8" s="41" t="s">
        <v>17</v>
      </c>
      <c r="F8" s="41" t="s">
        <v>18</v>
      </c>
      <c r="G8" s="41" t="s">
        <v>107</v>
      </c>
      <c r="H8" s="41" t="s">
        <v>108</v>
      </c>
      <c r="I8" s="42">
        <v>159000</v>
      </c>
      <c r="J8" s="36">
        <v>57000</v>
      </c>
      <c r="K8" s="42">
        <v>61500</v>
      </c>
      <c r="L8" s="36">
        <f>J8+K8</f>
        <v>118500</v>
      </c>
      <c r="M8" s="43">
        <f>L8/I8</f>
        <v>0.74528301886792447</v>
      </c>
      <c r="N8" s="37" t="s">
        <v>109</v>
      </c>
    </row>
    <row r="9" spans="1:14" ht="14.25" x14ac:dyDescent="0.2">
      <c r="A9" s="115" t="s">
        <v>123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7"/>
    </row>
    <row r="10" spans="1:14" ht="14.25" x14ac:dyDescent="0.2">
      <c r="A10" s="40">
        <v>41563</v>
      </c>
      <c r="B10" s="33">
        <v>6379</v>
      </c>
      <c r="C10" s="54" t="s">
        <v>110</v>
      </c>
      <c r="D10" s="33">
        <v>89345</v>
      </c>
      <c r="E10" s="41" t="s">
        <v>17</v>
      </c>
      <c r="F10" s="41" t="s">
        <v>18</v>
      </c>
      <c r="G10" s="41" t="s">
        <v>111</v>
      </c>
      <c r="H10" s="41" t="s">
        <v>112</v>
      </c>
      <c r="I10" s="42">
        <v>200000</v>
      </c>
      <c r="J10" s="36">
        <v>105000</v>
      </c>
      <c r="K10" s="42">
        <v>135400</v>
      </c>
      <c r="L10" s="36">
        <v>240400</v>
      </c>
      <c r="M10" s="43">
        <v>1.2</v>
      </c>
      <c r="N10" s="37" t="s">
        <v>103</v>
      </c>
    </row>
    <row r="11" spans="1:14" ht="14.25" x14ac:dyDescent="0.2">
      <c r="A11" s="115" t="s">
        <v>124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7"/>
    </row>
    <row r="12" spans="1:14" ht="14.25" x14ac:dyDescent="0.2">
      <c r="A12" s="44">
        <v>41520</v>
      </c>
      <c r="B12" s="34">
        <v>6385</v>
      </c>
      <c r="C12" s="66" t="s">
        <v>113</v>
      </c>
      <c r="D12" s="34">
        <v>73752</v>
      </c>
      <c r="E12" s="45" t="s">
        <v>81</v>
      </c>
      <c r="F12" s="45" t="s">
        <v>18</v>
      </c>
      <c r="G12" s="45" t="s">
        <v>114</v>
      </c>
      <c r="H12" s="45" t="s">
        <v>115</v>
      </c>
      <c r="I12" s="46">
        <v>35000</v>
      </c>
      <c r="J12" s="47">
        <v>16200</v>
      </c>
      <c r="K12" s="46">
        <v>2500</v>
      </c>
      <c r="L12" s="47">
        <v>18700</v>
      </c>
      <c r="M12" s="48">
        <v>0.53</v>
      </c>
      <c r="N12" s="37"/>
    </row>
    <row r="13" spans="1:14" ht="14.25" x14ac:dyDescent="0.2">
      <c r="A13" s="44">
        <v>41572</v>
      </c>
      <c r="B13" s="34">
        <v>6388</v>
      </c>
      <c r="C13" s="66" t="s">
        <v>116</v>
      </c>
      <c r="D13" s="34"/>
      <c r="E13" s="45" t="s">
        <v>117</v>
      </c>
      <c r="F13" s="45" t="s">
        <v>18</v>
      </c>
      <c r="G13" s="45" t="s">
        <v>118</v>
      </c>
      <c r="H13" s="45" t="s">
        <v>119</v>
      </c>
      <c r="I13" s="46">
        <v>21813</v>
      </c>
      <c r="J13" s="47">
        <v>17500</v>
      </c>
      <c r="K13" s="46"/>
      <c r="L13" s="47">
        <v>17500</v>
      </c>
      <c r="M13" s="48">
        <v>0.8</v>
      </c>
      <c r="N13" s="37"/>
    </row>
    <row r="14" spans="1:14" ht="14.25" x14ac:dyDescent="0.2">
      <c r="A14" s="40">
        <v>41563</v>
      </c>
      <c r="B14" s="33">
        <v>6390</v>
      </c>
      <c r="C14" s="54" t="s">
        <v>120</v>
      </c>
      <c r="D14" s="33">
        <v>220</v>
      </c>
      <c r="E14" s="41" t="s">
        <v>17</v>
      </c>
      <c r="F14" s="41" t="s">
        <v>18</v>
      </c>
      <c r="G14" s="41" t="s">
        <v>121</v>
      </c>
      <c r="H14" s="41" t="s">
        <v>122</v>
      </c>
      <c r="I14" s="42">
        <v>75000</v>
      </c>
      <c r="J14" s="36">
        <v>21200</v>
      </c>
      <c r="K14" s="42">
        <v>34500</v>
      </c>
      <c r="L14" s="36">
        <v>55700</v>
      </c>
      <c r="M14" s="43">
        <v>0.74</v>
      </c>
      <c r="N14" s="37" t="s">
        <v>102</v>
      </c>
    </row>
    <row r="15" spans="1:14" ht="14.25" x14ac:dyDescent="0.2">
      <c r="A15" s="44"/>
      <c r="B15" s="34"/>
      <c r="C15" s="66"/>
      <c r="D15" s="34"/>
      <c r="E15" s="45"/>
      <c r="F15" s="45"/>
      <c r="G15" s="45"/>
      <c r="H15" s="45"/>
      <c r="I15" s="46"/>
      <c r="J15" s="47"/>
      <c r="K15" s="46"/>
      <c r="L15" s="47"/>
      <c r="M15" s="48"/>
      <c r="N15" s="37"/>
    </row>
    <row r="16" spans="1:14" ht="14.25" x14ac:dyDescent="0.2">
      <c r="A16" s="44"/>
      <c r="B16" s="34"/>
      <c r="C16" s="66"/>
      <c r="D16" s="34"/>
      <c r="E16" s="45"/>
      <c r="F16" s="45"/>
      <c r="G16" s="45"/>
      <c r="H16" s="45"/>
      <c r="I16" s="46"/>
      <c r="J16" s="47"/>
      <c r="K16" s="46"/>
      <c r="L16" s="47"/>
      <c r="M16" s="48"/>
      <c r="N16" s="37"/>
    </row>
    <row r="17" spans="1:14" ht="14.25" x14ac:dyDescent="0.2">
      <c r="A17" s="40"/>
      <c r="B17" s="33"/>
      <c r="C17" s="54"/>
      <c r="D17" s="33"/>
      <c r="E17" s="41"/>
      <c r="F17" s="41"/>
      <c r="G17" s="41"/>
      <c r="H17" s="41"/>
      <c r="I17" s="42"/>
      <c r="J17" s="36"/>
      <c r="K17" s="42"/>
      <c r="L17" s="36"/>
      <c r="M17" s="43"/>
      <c r="N17" s="37"/>
    </row>
    <row r="18" spans="1:14" ht="14.25" x14ac:dyDescent="0.2">
      <c r="A18" s="40"/>
      <c r="B18" s="33"/>
      <c r="C18" s="54"/>
      <c r="D18" s="33"/>
      <c r="E18" s="41"/>
      <c r="F18" s="41"/>
      <c r="G18" s="41"/>
      <c r="H18" s="41"/>
      <c r="I18" s="42"/>
      <c r="J18" s="36"/>
      <c r="K18" s="42"/>
      <c r="L18" s="36"/>
      <c r="M18" s="43"/>
      <c r="N18" s="37"/>
    </row>
    <row r="19" spans="1:14" ht="14.25" x14ac:dyDescent="0.2">
      <c r="A19" s="44"/>
      <c r="B19" s="34"/>
      <c r="C19" s="66"/>
      <c r="D19" s="34"/>
      <c r="E19" s="45"/>
      <c r="F19" s="45"/>
      <c r="G19" s="45"/>
      <c r="H19" s="45"/>
      <c r="I19" s="46"/>
      <c r="J19" s="47"/>
      <c r="K19" s="46"/>
      <c r="L19" s="47"/>
      <c r="M19" s="48"/>
      <c r="N19" s="37"/>
    </row>
    <row r="20" spans="1:14" ht="14.25" x14ac:dyDescent="0.2">
      <c r="A20" s="40"/>
      <c r="B20" s="53"/>
      <c r="C20" s="50"/>
      <c r="D20" s="39"/>
      <c r="E20" s="33"/>
      <c r="F20" s="51"/>
      <c r="G20" s="52"/>
      <c r="H20" s="33"/>
      <c r="I20" s="42"/>
      <c r="J20" s="36"/>
      <c r="K20" s="42"/>
      <c r="L20" s="36"/>
      <c r="M20" s="43"/>
      <c r="N20" s="37"/>
    </row>
    <row r="21" spans="1:14" ht="14.25" x14ac:dyDescent="0.2">
      <c r="A21" s="44"/>
      <c r="B21" s="34"/>
      <c r="C21" s="66"/>
      <c r="D21" s="34"/>
      <c r="E21" s="45"/>
      <c r="F21" s="45"/>
      <c r="G21" s="45"/>
      <c r="H21" s="45"/>
      <c r="I21" s="46"/>
      <c r="J21" s="47"/>
      <c r="K21" s="46"/>
      <c r="L21" s="47"/>
      <c r="M21" s="48"/>
      <c r="N21" s="37"/>
    </row>
    <row r="22" spans="1:14" ht="14.25" x14ac:dyDescent="0.2">
      <c r="A22" s="40"/>
      <c r="B22" s="33"/>
      <c r="C22" s="54"/>
      <c r="D22" s="33"/>
      <c r="E22" s="41"/>
      <c r="F22" s="41"/>
      <c r="G22" s="41"/>
      <c r="H22" s="41"/>
      <c r="I22" s="42"/>
      <c r="J22" s="36"/>
      <c r="K22" s="42"/>
      <c r="L22" s="36"/>
      <c r="M22" s="43"/>
      <c r="N22" s="37"/>
    </row>
    <row r="23" spans="1:14" ht="14.25" x14ac:dyDescent="0.2">
      <c r="A23" s="40"/>
      <c r="B23" s="33"/>
      <c r="C23" s="54"/>
      <c r="D23" s="33"/>
      <c r="E23" s="41"/>
      <c r="F23" s="41"/>
      <c r="G23" s="41"/>
      <c r="H23" s="41"/>
      <c r="I23" s="42"/>
      <c r="J23" s="36"/>
      <c r="K23" s="42"/>
      <c r="L23" s="36"/>
      <c r="M23" s="43"/>
      <c r="N23" s="37"/>
    </row>
    <row r="24" spans="1:14" ht="14.25" x14ac:dyDescent="0.2">
      <c r="A24" s="44"/>
      <c r="B24" s="34"/>
      <c r="C24" s="66"/>
      <c r="D24" s="34"/>
      <c r="E24" s="45"/>
      <c r="F24" s="45"/>
      <c r="G24" s="45"/>
      <c r="H24" s="45"/>
      <c r="I24" s="46"/>
      <c r="J24" s="47"/>
      <c r="K24" s="46"/>
      <c r="L24" s="47"/>
      <c r="M24" s="48"/>
      <c r="N24" s="37"/>
    </row>
    <row r="25" spans="1:14" ht="14.25" x14ac:dyDescent="0.2">
      <c r="A25" s="40"/>
      <c r="B25" s="33"/>
      <c r="C25" s="54"/>
      <c r="D25" s="33"/>
      <c r="E25" s="41"/>
      <c r="F25" s="41"/>
      <c r="G25" s="41"/>
      <c r="H25" s="41"/>
      <c r="I25" s="42"/>
      <c r="J25" s="36"/>
      <c r="K25" s="42"/>
      <c r="L25" s="36"/>
      <c r="M25" s="43"/>
      <c r="N25" s="37"/>
    </row>
    <row r="26" spans="1:14" ht="14.25" x14ac:dyDescent="0.2">
      <c r="A26" s="40"/>
      <c r="B26" s="33"/>
      <c r="C26" s="54"/>
      <c r="D26" s="33"/>
      <c r="E26" s="41"/>
      <c r="F26" s="41"/>
      <c r="G26" s="41"/>
      <c r="H26" s="41"/>
      <c r="I26" s="42"/>
      <c r="J26" s="36"/>
      <c r="K26" s="42"/>
      <c r="L26" s="36"/>
      <c r="M26" s="43"/>
      <c r="N26" s="37"/>
    </row>
    <row r="27" spans="1:14" ht="14.25" x14ac:dyDescent="0.2">
      <c r="A27" s="44"/>
      <c r="B27" s="34"/>
      <c r="C27" s="66"/>
      <c r="D27" s="34"/>
      <c r="E27" s="45"/>
      <c r="F27" s="45"/>
      <c r="G27" s="45"/>
      <c r="H27" s="45"/>
      <c r="I27" s="46"/>
      <c r="J27" s="47"/>
      <c r="K27" s="46"/>
      <c r="L27" s="47"/>
      <c r="M27" s="48"/>
      <c r="N27" s="37"/>
    </row>
    <row r="28" spans="1:14" ht="14.25" x14ac:dyDescent="0.2">
      <c r="A28" s="49"/>
      <c r="B28" s="50"/>
      <c r="C28" s="67"/>
      <c r="D28" s="39"/>
      <c r="E28" s="33"/>
      <c r="F28" s="51"/>
      <c r="G28" s="52"/>
      <c r="H28" s="33"/>
      <c r="I28" s="42"/>
      <c r="J28" s="36"/>
      <c r="K28" s="42"/>
      <c r="L28" s="36"/>
      <c r="M28" s="43"/>
      <c r="N28" s="37"/>
    </row>
    <row r="29" spans="1:14" ht="14.25" x14ac:dyDescent="0.2">
      <c r="A29" s="40"/>
      <c r="B29" s="33"/>
      <c r="C29" s="54"/>
      <c r="D29" s="33"/>
      <c r="E29" s="41"/>
      <c r="F29" s="41"/>
      <c r="G29" s="41"/>
      <c r="H29" s="41"/>
      <c r="I29" s="42"/>
      <c r="J29" s="36"/>
      <c r="K29" s="42"/>
      <c r="L29" s="36"/>
      <c r="M29" s="43"/>
      <c r="N29" s="37"/>
    </row>
    <row r="30" spans="1:14" ht="14.25" x14ac:dyDescent="0.2">
      <c r="A30" s="40"/>
      <c r="B30" s="33"/>
      <c r="C30" s="54"/>
      <c r="D30" s="33"/>
      <c r="E30" s="41"/>
      <c r="F30" s="41"/>
      <c r="G30" s="41"/>
      <c r="H30" s="41"/>
      <c r="I30" s="42"/>
      <c r="J30" s="36"/>
      <c r="K30" s="42"/>
      <c r="L30" s="36"/>
      <c r="M30" s="43"/>
      <c r="N30" s="37"/>
    </row>
    <row r="31" spans="1:14" ht="14.25" x14ac:dyDescent="0.2">
      <c r="A31" s="40"/>
      <c r="B31" s="33"/>
      <c r="C31" s="54"/>
      <c r="D31" s="33"/>
      <c r="E31" s="41"/>
      <c r="F31" s="41"/>
      <c r="G31" s="41"/>
      <c r="H31" s="41"/>
      <c r="I31" s="42"/>
      <c r="J31" s="36"/>
      <c r="K31" s="42"/>
      <c r="L31" s="36"/>
      <c r="M31" s="43"/>
      <c r="N31" s="37"/>
    </row>
    <row r="32" spans="1:14" ht="14.25" x14ac:dyDescent="0.2">
      <c r="A32" s="44"/>
      <c r="B32" s="34"/>
      <c r="C32" s="66"/>
      <c r="D32" s="34"/>
      <c r="E32" s="45"/>
      <c r="F32" s="45"/>
      <c r="G32" s="45"/>
      <c r="H32" s="45"/>
      <c r="I32" s="46"/>
      <c r="J32" s="47"/>
      <c r="K32" s="46"/>
      <c r="L32" s="47"/>
      <c r="M32" s="48"/>
      <c r="N32" s="38"/>
    </row>
    <row r="33" spans="1:14" ht="14.25" x14ac:dyDescent="0.2">
      <c r="A33" s="44"/>
      <c r="B33" s="34"/>
      <c r="C33" s="45"/>
      <c r="D33" s="34"/>
      <c r="E33" s="45"/>
      <c r="F33" s="45"/>
      <c r="G33" s="45"/>
      <c r="H33" s="45"/>
      <c r="I33" s="46"/>
      <c r="J33" s="47"/>
      <c r="K33" s="46"/>
      <c r="L33" s="47"/>
      <c r="M33" s="48"/>
      <c r="N33" s="37"/>
    </row>
    <row r="34" spans="1:14" ht="14.25" x14ac:dyDescent="0.2">
      <c r="A34" s="44"/>
      <c r="B34" s="34"/>
      <c r="C34" s="45"/>
      <c r="D34" s="34"/>
      <c r="E34" s="45"/>
      <c r="F34" s="45"/>
      <c r="G34" s="45"/>
      <c r="H34" s="45"/>
      <c r="I34" s="46"/>
      <c r="J34" s="47"/>
      <c r="K34" s="46"/>
      <c r="L34" s="47"/>
      <c r="M34" s="48"/>
      <c r="N34" s="38"/>
    </row>
    <row r="35" spans="1:14" ht="14.25" x14ac:dyDescent="0.2">
      <c r="A35" s="44"/>
      <c r="B35" s="34"/>
      <c r="C35" s="45"/>
      <c r="D35" s="34"/>
      <c r="E35" s="45"/>
      <c r="F35" s="45"/>
      <c r="G35" s="45"/>
      <c r="H35" s="45"/>
      <c r="I35" s="46"/>
      <c r="J35" s="47"/>
      <c r="K35" s="46"/>
      <c r="L35" s="47"/>
      <c r="M35" s="48"/>
      <c r="N35" s="38"/>
    </row>
    <row r="36" spans="1:14" ht="14.25" x14ac:dyDescent="0.2">
      <c r="A36" s="40"/>
      <c r="B36" s="33"/>
      <c r="C36" s="41"/>
      <c r="D36" s="33"/>
      <c r="E36" s="41"/>
      <c r="F36" s="41"/>
      <c r="G36" s="41"/>
      <c r="H36" s="41"/>
      <c r="I36" s="42"/>
      <c r="J36" s="36"/>
      <c r="K36" s="42"/>
      <c r="L36" s="36"/>
      <c r="M36" s="43"/>
      <c r="N36" s="37"/>
    </row>
    <row r="37" spans="1:14" ht="14.25" x14ac:dyDescent="0.2">
      <c r="A37" s="40"/>
      <c r="B37" s="33"/>
      <c r="C37" s="41"/>
      <c r="D37" s="33"/>
      <c r="E37" s="41"/>
      <c r="F37" s="41"/>
      <c r="G37" s="41"/>
      <c r="H37" s="41"/>
      <c r="I37" s="42"/>
      <c r="J37" s="36"/>
      <c r="K37" s="42"/>
      <c r="L37" s="36"/>
      <c r="M37" s="43"/>
      <c r="N37" s="37"/>
    </row>
    <row r="38" spans="1:14" ht="14.25" customHeight="1" x14ac:dyDescent="0.2">
      <c r="A38" s="40"/>
      <c r="B38" s="33"/>
      <c r="C38" s="41"/>
      <c r="D38" s="33"/>
      <c r="E38" s="41"/>
      <c r="F38" s="41"/>
      <c r="G38" s="41"/>
      <c r="H38" s="41"/>
      <c r="I38" s="42"/>
      <c r="J38" s="36"/>
      <c r="K38" s="42"/>
      <c r="L38" s="36"/>
      <c r="M38" s="43"/>
      <c r="N38" s="37"/>
    </row>
    <row r="39" spans="1:14" ht="15.75" customHeight="1" thickBot="1" x14ac:dyDescent="0.3">
      <c r="A39" s="55"/>
      <c r="B39" s="56"/>
      <c r="C39" s="57"/>
      <c r="D39" s="56"/>
      <c r="E39" s="57"/>
      <c r="F39" s="57"/>
      <c r="G39" s="57"/>
      <c r="H39" s="57"/>
      <c r="I39" s="58"/>
      <c r="J39" s="59"/>
      <c r="K39" s="58"/>
      <c r="L39" s="124" t="s">
        <v>172</v>
      </c>
      <c r="M39" s="125"/>
      <c r="N39" s="126"/>
    </row>
    <row r="40" spans="1:14" x14ac:dyDescent="0.2">
      <c r="A40" s="118" t="s">
        <v>175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20"/>
    </row>
    <row r="41" spans="1:14" ht="13.5" thickBot="1" x14ac:dyDescent="0.25">
      <c r="A41" s="121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3"/>
    </row>
    <row r="42" spans="1:14" ht="15.75" x14ac:dyDescent="0.25">
      <c r="A42" s="60"/>
      <c r="B42" s="61"/>
      <c r="C42" s="62"/>
      <c r="D42" s="61"/>
      <c r="E42" s="62"/>
      <c r="F42" s="62"/>
      <c r="G42" s="62"/>
      <c r="H42" s="62"/>
      <c r="I42" s="63"/>
      <c r="J42" s="63"/>
      <c r="K42" s="63"/>
      <c r="L42" s="64"/>
      <c r="M42" s="65"/>
    </row>
  </sheetData>
  <mergeCells count="5">
    <mergeCell ref="A1:M1"/>
    <mergeCell ref="A9:N9"/>
    <mergeCell ref="A11:N11"/>
    <mergeCell ref="A40:N41"/>
    <mergeCell ref="L39:N39"/>
  </mergeCells>
  <phoneticPr fontId="1" type="noConversion"/>
  <pageMargins left="0" right="0" top="0.25" bottom="0.25" header="0.5" footer="0.5"/>
  <pageSetup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2"/>
  <sheetViews>
    <sheetView workbookViewId="0">
      <selection activeCell="L15" sqref="L15"/>
    </sheetView>
  </sheetViews>
  <sheetFormatPr defaultRowHeight="12.75" x14ac:dyDescent="0.2"/>
  <cols>
    <col min="1" max="1" width="9.28515625" customWidth="1"/>
    <col min="2" max="2" width="8.5703125" customWidth="1"/>
    <col min="3" max="3" width="13.140625" customWidth="1"/>
    <col min="4" max="4" width="7.28515625" customWidth="1"/>
    <col min="5" max="5" width="5.5703125" customWidth="1"/>
    <col min="6" max="6" width="6" customWidth="1"/>
    <col min="7" max="7" width="20.7109375" customWidth="1"/>
    <col min="8" max="8" width="18.85546875" customWidth="1"/>
    <col min="9" max="9" width="9" customWidth="1"/>
    <col min="10" max="10" width="8.28515625" customWidth="1"/>
    <col min="11" max="11" width="8.42578125" customWidth="1"/>
    <col min="12" max="12" width="9.28515625" customWidth="1"/>
    <col min="13" max="13" width="7.140625" customWidth="1"/>
    <col min="14" max="14" width="6.7109375" customWidth="1"/>
  </cols>
  <sheetData>
    <row r="1" spans="1:14" ht="21.95" customHeight="1" x14ac:dyDescent="0.3">
      <c r="A1" s="113" t="s">
        <v>60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4" x14ac:dyDescent="0.2">
      <c r="A2" s="1" t="s">
        <v>0</v>
      </c>
      <c r="B2" s="2" t="s">
        <v>1</v>
      </c>
      <c r="C2" s="1" t="s">
        <v>2</v>
      </c>
      <c r="D2" s="1" t="s">
        <v>97</v>
      </c>
      <c r="E2" s="2" t="s">
        <v>3</v>
      </c>
      <c r="F2" s="1" t="s">
        <v>12</v>
      </c>
      <c r="G2" s="2" t="s">
        <v>5</v>
      </c>
      <c r="H2" s="1" t="s">
        <v>6</v>
      </c>
      <c r="I2" s="2" t="s">
        <v>7</v>
      </c>
      <c r="J2" s="1" t="s">
        <v>8</v>
      </c>
      <c r="K2" s="2" t="s">
        <v>8</v>
      </c>
      <c r="L2" s="1" t="s">
        <v>9</v>
      </c>
      <c r="M2" s="29" t="s">
        <v>10</v>
      </c>
      <c r="N2" s="31" t="s">
        <v>100</v>
      </c>
    </row>
    <row r="3" spans="1:14" x14ac:dyDescent="0.2">
      <c r="A3" s="3"/>
      <c r="B3" s="4"/>
      <c r="C3" s="5" t="s">
        <v>11</v>
      </c>
      <c r="D3" s="5" t="s">
        <v>98</v>
      </c>
      <c r="E3" s="6"/>
      <c r="F3" s="5" t="s">
        <v>174</v>
      </c>
      <c r="G3" s="6"/>
      <c r="H3" s="7"/>
      <c r="I3" s="8" t="s">
        <v>13</v>
      </c>
      <c r="J3" s="5" t="s">
        <v>14</v>
      </c>
      <c r="K3" s="8" t="s">
        <v>15</v>
      </c>
      <c r="L3" s="5" t="s">
        <v>16</v>
      </c>
      <c r="M3" s="30"/>
      <c r="N3" s="32" t="s">
        <v>101</v>
      </c>
    </row>
    <row r="4" spans="1:14" ht="14.25" x14ac:dyDescent="0.2">
      <c r="A4" s="44">
        <v>41712</v>
      </c>
      <c r="B4" s="34">
        <v>6473</v>
      </c>
      <c r="C4" s="66" t="s">
        <v>127</v>
      </c>
      <c r="D4" s="34">
        <v>34364</v>
      </c>
      <c r="E4" s="45" t="s">
        <v>17</v>
      </c>
      <c r="F4" s="45" t="s">
        <v>18</v>
      </c>
      <c r="G4" s="45" t="s">
        <v>128</v>
      </c>
      <c r="H4" s="45" t="s">
        <v>129</v>
      </c>
      <c r="I4" s="46">
        <v>45650</v>
      </c>
      <c r="J4" s="47">
        <v>18800</v>
      </c>
      <c r="K4" s="46">
        <v>26800</v>
      </c>
      <c r="L4" s="47">
        <v>45600</v>
      </c>
      <c r="M4" s="48">
        <v>1</v>
      </c>
      <c r="N4" s="37" t="s">
        <v>130</v>
      </c>
    </row>
    <row r="5" spans="1:14" ht="14.25" x14ac:dyDescent="0.2">
      <c r="A5" s="44">
        <v>41731</v>
      </c>
      <c r="B5" s="34">
        <v>6479</v>
      </c>
      <c r="C5" s="66" t="s">
        <v>131</v>
      </c>
      <c r="D5" s="34">
        <v>23300</v>
      </c>
      <c r="E5" s="45" t="s">
        <v>17</v>
      </c>
      <c r="F5" s="45" t="s">
        <v>18</v>
      </c>
      <c r="G5" s="45" t="s">
        <v>132</v>
      </c>
      <c r="H5" s="45" t="s">
        <v>133</v>
      </c>
      <c r="I5" s="46">
        <v>48989</v>
      </c>
      <c r="J5" s="47">
        <v>23000</v>
      </c>
      <c r="K5" s="46">
        <v>0</v>
      </c>
      <c r="L5" s="47">
        <v>23000</v>
      </c>
      <c r="M5" s="48">
        <v>0.47</v>
      </c>
      <c r="N5" s="37"/>
    </row>
    <row r="6" spans="1:14" ht="14.25" x14ac:dyDescent="0.2">
      <c r="A6" s="40">
        <v>41789</v>
      </c>
      <c r="B6" s="33">
        <v>6516</v>
      </c>
      <c r="C6" s="54" t="s">
        <v>57</v>
      </c>
      <c r="D6" s="33">
        <v>38480</v>
      </c>
      <c r="E6" s="41" t="s">
        <v>17</v>
      </c>
      <c r="F6" s="41" t="s">
        <v>18</v>
      </c>
      <c r="G6" s="41" t="s">
        <v>59</v>
      </c>
      <c r="H6" s="41" t="s">
        <v>134</v>
      </c>
      <c r="I6" s="42">
        <v>131000</v>
      </c>
      <c r="J6" s="36">
        <v>33800</v>
      </c>
      <c r="K6" s="42">
        <v>83600</v>
      </c>
      <c r="L6" s="36">
        <v>117400</v>
      </c>
      <c r="M6" s="43">
        <v>0.9</v>
      </c>
      <c r="N6" s="37" t="s">
        <v>102</v>
      </c>
    </row>
    <row r="7" spans="1:14" ht="14.25" x14ac:dyDescent="0.2">
      <c r="A7" s="40">
        <v>41789</v>
      </c>
      <c r="B7" s="33">
        <v>6522</v>
      </c>
      <c r="C7" s="54" t="s">
        <v>137</v>
      </c>
      <c r="D7" s="33">
        <v>34055</v>
      </c>
      <c r="E7" s="41" t="s">
        <v>17</v>
      </c>
      <c r="F7" s="41" t="s">
        <v>18</v>
      </c>
      <c r="G7" s="41" t="s">
        <v>135</v>
      </c>
      <c r="H7" s="41" t="s">
        <v>136</v>
      </c>
      <c r="I7" s="42">
        <v>191500</v>
      </c>
      <c r="J7" s="36">
        <v>45400</v>
      </c>
      <c r="K7" s="42">
        <v>104200</v>
      </c>
      <c r="L7" s="36">
        <v>149600</v>
      </c>
      <c r="M7" s="43">
        <v>0.78</v>
      </c>
      <c r="N7" s="37" t="s">
        <v>103</v>
      </c>
    </row>
    <row r="8" spans="1:14" ht="14.25" x14ac:dyDescent="0.2">
      <c r="A8" s="44">
        <v>41876</v>
      </c>
      <c r="B8" s="34">
        <v>6567</v>
      </c>
      <c r="C8" s="66" t="s">
        <v>138</v>
      </c>
      <c r="D8" s="34">
        <v>32701</v>
      </c>
      <c r="E8" s="45" t="s">
        <v>17</v>
      </c>
      <c r="F8" s="45" t="s">
        <v>18</v>
      </c>
      <c r="G8" s="45" t="s">
        <v>139</v>
      </c>
      <c r="H8" s="45" t="s">
        <v>140</v>
      </c>
      <c r="I8" s="46">
        <v>39179</v>
      </c>
      <c r="J8" s="47">
        <v>32000</v>
      </c>
      <c r="K8" s="46">
        <v>24300</v>
      </c>
      <c r="L8" s="47">
        <v>56300</v>
      </c>
      <c r="M8" s="48">
        <v>1.44</v>
      </c>
      <c r="N8" s="37"/>
    </row>
    <row r="9" spans="1:14" ht="14.25" x14ac:dyDescent="0.2">
      <c r="A9" s="40"/>
      <c r="B9" s="53"/>
      <c r="C9" s="50"/>
      <c r="D9" s="39"/>
      <c r="E9" s="33"/>
      <c r="F9" s="51"/>
      <c r="G9" s="52"/>
      <c r="H9" s="33"/>
      <c r="I9" s="42"/>
      <c r="J9" s="36"/>
      <c r="K9" s="42"/>
      <c r="L9" s="36"/>
      <c r="M9" s="43"/>
      <c r="N9" s="37"/>
    </row>
    <row r="10" spans="1:14" ht="14.25" x14ac:dyDescent="0.2">
      <c r="A10" s="44"/>
      <c r="B10" s="34"/>
      <c r="C10" s="66"/>
      <c r="D10" s="34"/>
      <c r="E10" s="45"/>
      <c r="F10" s="45"/>
      <c r="G10" s="45"/>
      <c r="H10" s="45"/>
      <c r="I10" s="46"/>
      <c r="J10" s="47"/>
      <c r="K10" s="46"/>
      <c r="L10" s="47"/>
      <c r="M10" s="48"/>
      <c r="N10" s="37"/>
    </row>
    <row r="11" spans="1:14" ht="14.25" x14ac:dyDescent="0.2">
      <c r="A11" s="40"/>
      <c r="B11" s="33"/>
      <c r="C11" s="54"/>
      <c r="D11" s="33"/>
      <c r="E11" s="41"/>
      <c r="F11" s="41"/>
      <c r="G11" s="41"/>
      <c r="H11" s="41"/>
      <c r="I11" s="42"/>
      <c r="J11" s="36"/>
      <c r="K11" s="42"/>
      <c r="L11" s="36"/>
      <c r="M11" s="43"/>
      <c r="N11" s="37"/>
    </row>
    <row r="12" spans="1:14" ht="14.25" x14ac:dyDescent="0.2">
      <c r="A12" s="40"/>
      <c r="B12" s="33"/>
      <c r="C12" s="54"/>
      <c r="D12" s="33"/>
      <c r="E12" s="41"/>
      <c r="F12" s="41"/>
      <c r="G12" s="41"/>
      <c r="H12" s="41"/>
      <c r="I12" s="42"/>
      <c r="J12" s="36"/>
      <c r="K12" s="42"/>
      <c r="L12" s="36"/>
      <c r="M12" s="43"/>
      <c r="N12" s="37"/>
    </row>
    <row r="13" spans="1:14" ht="14.25" x14ac:dyDescent="0.2">
      <c r="A13" s="44"/>
      <c r="B13" s="34"/>
      <c r="C13" s="66"/>
      <c r="D13" s="34"/>
      <c r="E13" s="45"/>
      <c r="F13" s="45"/>
      <c r="G13" s="45"/>
      <c r="H13" s="45"/>
      <c r="I13" s="46"/>
      <c r="J13" s="47"/>
      <c r="K13" s="46"/>
      <c r="L13" s="47"/>
      <c r="M13" s="48"/>
      <c r="N13" s="37"/>
    </row>
    <row r="14" spans="1:14" ht="14.25" x14ac:dyDescent="0.2">
      <c r="A14" s="40"/>
      <c r="B14" s="33"/>
      <c r="C14" s="54"/>
      <c r="D14" s="33"/>
      <c r="E14" s="41"/>
      <c r="F14" s="41"/>
      <c r="G14" s="41"/>
      <c r="H14" s="41"/>
      <c r="I14" s="42"/>
      <c r="J14" s="36"/>
      <c r="K14" s="42"/>
      <c r="L14" s="36"/>
      <c r="M14" s="43"/>
      <c r="N14" s="37"/>
    </row>
    <row r="15" spans="1:14" ht="14.25" x14ac:dyDescent="0.2">
      <c r="A15" s="40"/>
      <c r="B15" s="33"/>
      <c r="C15" s="54"/>
      <c r="D15" s="33"/>
      <c r="E15" s="41"/>
      <c r="F15" s="41"/>
      <c r="G15" s="41"/>
      <c r="H15" s="41"/>
      <c r="I15" s="42"/>
      <c r="J15" s="36"/>
      <c r="K15" s="42"/>
      <c r="L15" s="36"/>
      <c r="M15" s="43"/>
      <c r="N15" s="37"/>
    </row>
    <row r="16" spans="1:14" ht="14.25" x14ac:dyDescent="0.2">
      <c r="A16" s="44"/>
      <c r="B16" s="34"/>
      <c r="C16" s="66"/>
      <c r="D16" s="34"/>
      <c r="E16" s="45"/>
      <c r="F16" s="45"/>
      <c r="G16" s="45"/>
      <c r="H16" s="45"/>
      <c r="I16" s="46"/>
      <c r="J16" s="47"/>
      <c r="K16" s="46"/>
      <c r="L16" s="47"/>
      <c r="M16" s="48"/>
      <c r="N16" s="37"/>
    </row>
    <row r="17" spans="1:14" ht="14.25" x14ac:dyDescent="0.2">
      <c r="A17" s="49"/>
      <c r="B17" s="50"/>
      <c r="C17" s="67"/>
      <c r="D17" s="39"/>
      <c r="E17" s="33"/>
      <c r="F17" s="51"/>
      <c r="G17" s="52"/>
      <c r="H17" s="33"/>
      <c r="I17" s="42"/>
      <c r="J17" s="36"/>
      <c r="K17" s="42"/>
      <c r="L17" s="36"/>
      <c r="M17" s="43"/>
      <c r="N17" s="37"/>
    </row>
    <row r="18" spans="1:14" ht="14.25" x14ac:dyDescent="0.2">
      <c r="A18" s="40"/>
      <c r="B18" s="33"/>
      <c r="C18" s="54"/>
      <c r="D18" s="33"/>
      <c r="E18" s="41"/>
      <c r="F18" s="41"/>
      <c r="G18" s="41"/>
      <c r="H18" s="41"/>
      <c r="I18" s="42"/>
      <c r="J18" s="36"/>
      <c r="K18" s="42"/>
      <c r="L18" s="36"/>
      <c r="M18" s="43"/>
      <c r="N18" s="37"/>
    </row>
    <row r="19" spans="1:14" ht="14.25" x14ac:dyDescent="0.2">
      <c r="A19" s="40"/>
      <c r="B19" s="33"/>
      <c r="C19" s="54"/>
      <c r="D19" s="33"/>
      <c r="E19" s="41"/>
      <c r="F19" s="41"/>
      <c r="G19" s="41"/>
      <c r="H19" s="41"/>
      <c r="I19" s="42"/>
      <c r="J19" s="36"/>
      <c r="K19" s="42"/>
      <c r="L19" s="36"/>
      <c r="M19" s="43"/>
      <c r="N19" s="37"/>
    </row>
    <row r="20" spans="1:14" ht="14.25" x14ac:dyDescent="0.2">
      <c r="A20" s="40"/>
      <c r="B20" s="33"/>
      <c r="C20" s="54"/>
      <c r="D20" s="33"/>
      <c r="E20" s="41"/>
      <c r="F20" s="41"/>
      <c r="G20" s="41"/>
      <c r="H20" s="41"/>
      <c r="I20" s="42"/>
      <c r="J20" s="36"/>
      <c r="K20" s="42"/>
      <c r="L20" s="36"/>
      <c r="M20" s="43"/>
      <c r="N20" s="37"/>
    </row>
    <row r="21" spans="1:14" ht="14.25" x14ac:dyDescent="0.2">
      <c r="A21" s="44"/>
      <c r="B21" s="34"/>
      <c r="C21" s="66"/>
      <c r="D21" s="34"/>
      <c r="E21" s="45"/>
      <c r="F21" s="45"/>
      <c r="G21" s="45"/>
      <c r="H21" s="45"/>
      <c r="I21" s="46"/>
      <c r="J21" s="47"/>
      <c r="K21" s="46"/>
      <c r="L21" s="47"/>
      <c r="M21" s="48"/>
      <c r="N21" s="38"/>
    </row>
    <row r="22" spans="1:14" ht="14.25" x14ac:dyDescent="0.2">
      <c r="A22" s="44"/>
      <c r="B22" s="34"/>
      <c r="C22" s="45"/>
      <c r="D22" s="34"/>
      <c r="E22" s="45"/>
      <c r="F22" s="45"/>
      <c r="G22" s="45"/>
      <c r="H22" s="45"/>
      <c r="I22" s="46"/>
      <c r="J22" s="47"/>
      <c r="K22" s="46"/>
      <c r="L22" s="47"/>
      <c r="M22" s="48"/>
      <c r="N22" s="37"/>
    </row>
    <row r="23" spans="1:14" ht="14.25" x14ac:dyDescent="0.2">
      <c r="A23" s="44"/>
      <c r="B23" s="34"/>
      <c r="C23" s="45"/>
      <c r="D23" s="34"/>
      <c r="E23" s="45"/>
      <c r="F23" s="45"/>
      <c r="G23" s="45"/>
      <c r="H23" s="45"/>
      <c r="I23" s="46"/>
      <c r="J23" s="47"/>
      <c r="K23" s="46"/>
      <c r="L23" s="47"/>
      <c r="M23" s="48"/>
      <c r="N23" s="38"/>
    </row>
    <row r="24" spans="1:14" ht="14.25" x14ac:dyDescent="0.2">
      <c r="A24" s="44"/>
      <c r="B24" s="34"/>
      <c r="C24" s="45"/>
      <c r="D24" s="34"/>
      <c r="E24" s="45"/>
      <c r="F24" s="45"/>
      <c r="G24" s="45"/>
      <c r="H24" s="45"/>
      <c r="I24" s="46"/>
      <c r="J24" s="47"/>
      <c r="K24" s="46"/>
      <c r="L24" s="47"/>
      <c r="M24" s="48"/>
      <c r="N24" s="38"/>
    </row>
    <row r="25" spans="1:14" ht="14.25" x14ac:dyDescent="0.2">
      <c r="A25" s="40"/>
      <c r="B25" s="33"/>
      <c r="C25" s="54"/>
      <c r="D25" s="33"/>
      <c r="E25" s="41"/>
      <c r="F25" s="41"/>
      <c r="G25" s="41"/>
      <c r="H25" s="41"/>
      <c r="I25" s="42"/>
      <c r="J25" s="36"/>
      <c r="K25" s="42"/>
      <c r="L25" s="36"/>
      <c r="M25" s="43"/>
      <c r="N25" s="37"/>
    </row>
    <row r="26" spans="1:14" ht="14.25" x14ac:dyDescent="0.2">
      <c r="A26" s="40"/>
      <c r="B26" s="33"/>
      <c r="C26" s="54"/>
      <c r="D26" s="33"/>
      <c r="E26" s="41"/>
      <c r="F26" s="41"/>
      <c r="G26" s="41"/>
      <c r="H26" s="41"/>
      <c r="I26" s="42"/>
      <c r="J26" s="36"/>
      <c r="K26" s="42"/>
      <c r="L26" s="36"/>
      <c r="M26" s="43"/>
      <c r="N26" s="37"/>
    </row>
    <row r="27" spans="1:14" ht="14.25" x14ac:dyDescent="0.2">
      <c r="A27" s="40"/>
      <c r="B27" s="33"/>
      <c r="C27" s="54"/>
      <c r="D27" s="33"/>
      <c r="E27" s="41"/>
      <c r="F27" s="41"/>
      <c r="G27" s="41"/>
      <c r="H27" s="41"/>
      <c r="I27" s="42"/>
      <c r="J27" s="36"/>
      <c r="K27" s="42"/>
      <c r="L27" s="36"/>
      <c r="M27" s="43"/>
      <c r="N27" s="37"/>
    </row>
    <row r="28" spans="1:14" ht="14.25" x14ac:dyDescent="0.2">
      <c r="A28" s="44"/>
      <c r="B28" s="34"/>
      <c r="C28" s="66"/>
      <c r="D28" s="34"/>
      <c r="E28" s="45"/>
      <c r="F28" s="45"/>
      <c r="G28" s="45"/>
      <c r="H28" s="45"/>
      <c r="I28" s="46"/>
      <c r="J28" s="47"/>
      <c r="K28" s="46"/>
      <c r="L28" s="47"/>
      <c r="M28" s="48"/>
      <c r="N28" s="38"/>
    </row>
    <row r="29" spans="1:14" ht="14.25" x14ac:dyDescent="0.2">
      <c r="A29" s="40"/>
      <c r="B29" s="33"/>
      <c r="C29" s="54"/>
      <c r="D29" s="33"/>
      <c r="E29" s="41"/>
      <c r="F29" s="41"/>
      <c r="G29" s="41"/>
      <c r="H29" s="41"/>
      <c r="I29" s="42"/>
      <c r="J29" s="36"/>
      <c r="K29" s="42"/>
      <c r="L29" s="36"/>
      <c r="M29" s="43"/>
      <c r="N29" s="37"/>
    </row>
    <row r="30" spans="1:14" ht="14.25" x14ac:dyDescent="0.2">
      <c r="A30" s="40"/>
      <c r="B30" s="33"/>
      <c r="C30" s="54"/>
      <c r="D30" s="33"/>
      <c r="E30" s="41"/>
      <c r="F30" s="41"/>
      <c r="G30" s="41"/>
      <c r="H30" s="41"/>
      <c r="I30" s="42"/>
      <c r="J30" s="36"/>
      <c r="K30" s="42"/>
      <c r="L30" s="36"/>
      <c r="M30" s="43"/>
      <c r="N30" s="37"/>
    </row>
    <row r="31" spans="1:14" ht="14.25" x14ac:dyDescent="0.2">
      <c r="A31" s="40"/>
      <c r="B31" s="33"/>
      <c r="C31" s="54"/>
      <c r="D31" s="33"/>
      <c r="E31" s="41"/>
      <c r="F31" s="41"/>
      <c r="G31" s="41"/>
      <c r="H31" s="41"/>
      <c r="I31" s="42"/>
      <c r="J31" s="36"/>
      <c r="K31" s="42"/>
      <c r="L31" s="36"/>
      <c r="M31" s="43"/>
      <c r="N31" s="37"/>
    </row>
    <row r="32" spans="1:14" ht="14.25" x14ac:dyDescent="0.2">
      <c r="A32" s="44"/>
      <c r="B32" s="34"/>
      <c r="C32" s="66"/>
      <c r="D32" s="34"/>
      <c r="E32" s="45"/>
      <c r="F32" s="45"/>
      <c r="G32" s="45"/>
      <c r="H32" s="45"/>
      <c r="I32" s="46"/>
      <c r="J32" s="47"/>
      <c r="K32" s="46"/>
      <c r="L32" s="47"/>
      <c r="M32" s="48"/>
      <c r="N32" s="38"/>
    </row>
    <row r="33" spans="1:14" ht="14.25" x14ac:dyDescent="0.2">
      <c r="A33" s="40"/>
      <c r="B33" s="33"/>
      <c r="C33" s="54"/>
      <c r="D33" s="33"/>
      <c r="E33" s="41"/>
      <c r="F33" s="41"/>
      <c r="G33" s="41"/>
      <c r="H33" s="41"/>
      <c r="I33" s="42"/>
      <c r="J33" s="36"/>
      <c r="K33" s="42"/>
      <c r="L33" s="36"/>
      <c r="M33" s="43"/>
      <c r="N33" s="37"/>
    </row>
    <row r="34" spans="1:14" ht="14.25" x14ac:dyDescent="0.2">
      <c r="A34" s="40"/>
      <c r="B34" s="33"/>
      <c r="C34" s="54"/>
      <c r="D34" s="33"/>
      <c r="E34" s="41"/>
      <c r="F34" s="41"/>
      <c r="G34" s="41"/>
      <c r="H34" s="41"/>
      <c r="I34" s="42"/>
      <c r="J34" s="36"/>
      <c r="K34" s="42"/>
      <c r="L34" s="36"/>
      <c r="M34" s="43"/>
      <c r="N34" s="37"/>
    </row>
    <row r="35" spans="1:14" ht="14.25" x14ac:dyDescent="0.2">
      <c r="A35" s="40"/>
      <c r="B35" s="33"/>
      <c r="C35" s="54"/>
      <c r="D35" s="33"/>
      <c r="E35" s="41"/>
      <c r="F35" s="41"/>
      <c r="G35" s="41"/>
      <c r="H35" s="41"/>
      <c r="I35" s="42"/>
      <c r="J35" s="36"/>
      <c r="K35" s="42"/>
      <c r="L35" s="36"/>
      <c r="M35" s="43"/>
      <c r="N35" s="37"/>
    </row>
    <row r="36" spans="1:14" ht="14.25" x14ac:dyDescent="0.2">
      <c r="A36" s="40"/>
      <c r="B36" s="33"/>
      <c r="C36" s="41"/>
      <c r="D36" s="33"/>
      <c r="E36" s="41"/>
      <c r="F36" s="41"/>
      <c r="G36" s="41"/>
      <c r="H36" s="41"/>
      <c r="I36" s="42"/>
      <c r="J36" s="36"/>
      <c r="K36" s="42"/>
      <c r="L36" s="36"/>
      <c r="M36" s="43"/>
      <c r="N36" s="37"/>
    </row>
    <row r="37" spans="1:14" ht="14.25" x14ac:dyDescent="0.2">
      <c r="A37" s="40"/>
      <c r="B37" s="33"/>
      <c r="C37" s="41"/>
      <c r="D37" s="33"/>
      <c r="E37" s="41"/>
      <c r="F37" s="41"/>
      <c r="G37" s="41"/>
      <c r="H37" s="41"/>
      <c r="I37" s="42"/>
      <c r="J37" s="36"/>
      <c r="K37" s="42"/>
      <c r="L37" s="36"/>
      <c r="M37" s="43"/>
      <c r="N37" s="37"/>
    </row>
    <row r="38" spans="1:14" ht="14.25" customHeight="1" x14ac:dyDescent="0.2">
      <c r="A38" s="40"/>
      <c r="B38" s="33"/>
      <c r="C38" s="41"/>
      <c r="D38" s="33"/>
      <c r="E38" s="41"/>
      <c r="F38" s="41"/>
      <c r="G38" s="41"/>
      <c r="H38" s="41"/>
      <c r="I38" s="42"/>
      <c r="J38" s="36"/>
      <c r="K38" s="42"/>
      <c r="L38" s="36"/>
      <c r="M38" s="43"/>
      <c r="N38" s="37"/>
    </row>
    <row r="39" spans="1:14" ht="15.75" customHeight="1" thickBot="1" x14ac:dyDescent="0.3">
      <c r="A39" s="55"/>
      <c r="B39" s="56"/>
      <c r="C39" s="57"/>
      <c r="D39" s="56"/>
      <c r="E39" s="57"/>
      <c r="F39" s="57"/>
      <c r="G39" s="57"/>
      <c r="H39" s="57"/>
      <c r="I39" s="58"/>
      <c r="J39" s="59"/>
      <c r="K39" s="58"/>
      <c r="L39" s="124" t="s">
        <v>172</v>
      </c>
      <c r="M39" s="125"/>
      <c r="N39" s="126"/>
    </row>
    <row r="40" spans="1:14" x14ac:dyDescent="0.2">
      <c r="A40" s="118" t="s">
        <v>175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20"/>
    </row>
    <row r="41" spans="1:14" ht="13.5" thickBot="1" x14ac:dyDescent="0.25">
      <c r="A41" s="121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3"/>
    </row>
    <row r="42" spans="1:14" ht="15.75" x14ac:dyDescent="0.25">
      <c r="A42" s="60"/>
      <c r="B42" s="61"/>
      <c r="C42" s="62"/>
      <c r="D42" s="61"/>
      <c r="E42" s="62"/>
      <c r="F42" s="62"/>
      <c r="G42" s="62"/>
      <c r="H42" s="62"/>
      <c r="I42" s="63"/>
      <c r="J42" s="63"/>
      <c r="K42" s="63"/>
      <c r="L42" s="64"/>
      <c r="M42" s="65"/>
    </row>
  </sheetData>
  <mergeCells count="3">
    <mergeCell ref="A1:M1"/>
    <mergeCell ref="L39:N39"/>
    <mergeCell ref="A40:N41"/>
  </mergeCells>
  <pageMargins left="0" right="0" top="0.25" bottom="0.25" header="0.5" footer="0.5"/>
  <pageSetup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42"/>
  <sheetViews>
    <sheetView workbookViewId="0">
      <selection activeCell="Y32" sqref="Y32"/>
    </sheetView>
  </sheetViews>
  <sheetFormatPr defaultRowHeight="12.75" x14ac:dyDescent="0.2"/>
  <cols>
    <col min="1" max="1" width="9.28515625" customWidth="1"/>
    <col min="2" max="2" width="8.5703125" customWidth="1"/>
    <col min="3" max="3" width="13.140625" customWidth="1"/>
    <col min="4" max="4" width="7.28515625" customWidth="1"/>
    <col min="5" max="5" width="5.5703125" customWidth="1"/>
    <col min="6" max="6" width="6" customWidth="1"/>
    <col min="7" max="7" width="20.7109375" customWidth="1"/>
    <col min="8" max="8" width="18.85546875" customWidth="1"/>
    <col min="9" max="9" width="9" customWidth="1"/>
    <col min="10" max="10" width="8.28515625" customWidth="1"/>
    <col min="11" max="11" width="8.42578125" customWidth="1"/>
    <col min="12" max="12" width="9.28515625" customWidth="1"/>
    <col min="13" max="13" width="7.140625" customWidth="1"/>
    <col min="14" max="14" width="6.7109375" customWidth="1"/>
  </cols>
  <sheetData>
    <row r="1" spans="1:27" ht="21.95" customHeight="1" x14ac:dyDescent="0.3">
      <c r="A1" s="113" t="s">
        <v>60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27" x14ac:dyDescent="0.2">
      <c r="A2" s="1" t="s">
        <v>0</v>
      </c>
      <c r="B2" s="2" t="s">
        <v>1</v>
      </c>
      <c r="C2" s="1" t="s">
        <v>2</v>
      </c>
      <c r="D2" s="1" t="s">
        <v>97</v>
      </c>
      <c r="E2" s="2" t="s">
        <v>3</v>
      </c>
      <c r="F2" s="1" t="s">
        <v>12</v>
      </c>
      <c r="G2" s="2" t="s">
        <v>5</v>
      </c>
      <c r="H2" s="1" t="s">
        <v>6</v>
      </c>
      <c r="I2" s="2" t="s">
        <v>7</v>
      </c>
      <c r="J2" s="1" t="s">
        <v>8</v>
      </c>
      <c r="K2" s="2" t="s">
        <v>8</v>
      </c>
      <c r="L2" s="1" t="s">
        <v>9</v>
      </c>
      <c r="M2" s="29" t="s">
        <v>10</v>
      </c>
      <c r="N2" s="31" t="s">
        <v>100</v>
      </c>
    </row>
    <row r="3" spans="1:27" x14ac:dyDescent="0.2">
      <c r="A3" s="3"/>
      <c r="B3" s="4"/>
      <c r="C3" s="5" t="s">
        <v>11</v>
      </c>
      <c r="D3" s="5" t="s">
        <v>98</v>
      </c>
      <c r="E3" s="6"/>
      <c r="F3" s="5" t="s">
        <v>174</v>
      </c>
      <c r="G3" s="6"/>
      <c r="H3" s="7"/>
      <c r="I3" s="8" t="s">
        <v>13</v>
      </c>
      <c r="J3" s="5" t="s">
        <v>14</v>
      </c>
      <c r="K3" s="8" t="s">
        <v>15</v>
      </c>
      <c r="L3" s="5" t="s">
        <v>16</v>
      </c>
      <c r="M3" s="30"/>
      <c r="N3" s="32" t="s">
        <v>101</v>
      </c>
    </row>
    <row r="4" spans="1:27" ht="14.25" x14ac:dyDescent="0.2">
      <c r="A4" s="40">
        <v>42020</v>
      </c>
      <c r="B4" s="53">
        <v>307196</v>
      </c>
      <c r="C4" s="50" t="s">
        <v>89</v>
      </c>
      <c r="D4" s="39">
        <v>36441</v>
      </c>
      <c r="E4" s="33" t="s">
        <v>17</v>
      </c>
      <c r="F4" s="51" t="s">
        <v>18</v>
      </c>
      <c r="G4" s="52" t="s">
        <v>91</v>
      </c>
      <c r="H4" s="33" t="s">
        <v>141</v>
      </c>
      <c r="I4" s="42">
        <v>165000</v>
      </c>
      <c r="J4" s="36">
        <v>39600</v>
      </c>
      <c r="K4" s="42">
        <v>110500</v>
      </c>
      <c r="L4" s="36">
        <v>150100</v>
      </c>
      <c r="M4" s="43">
        <v>0.91</v>
      </c>
      <c r="N4" s="37" t="s">
        <v>102</v>
      </c>
    </row>
    <row r="5" spans="1:27" ht="14.25" x14ac:dyDescent="0.2">
      <c r="A5" s="44">
        <v>42131</v>
      </c>
      <c r="B5" s="34">
        <v>337349</v>
      </c>
      <c r="C5" s="66" t="s">
        <v>142</v>
      </c>
      <c r="D5" s="34">
        <v>64502</v>
      </c>
      <c r="E5" s="45" t="s">
        <v>17</v>
      </c>
      <c r="F5" s="45" t="s">
        <v>18</v>
      </c>
      <c r="G5" s="45" t="s">
        <v>143</v>
      </c>
      <c r="H5" s="45" t="s">
        <v>144</v>
      </c>
      <c r="I5" s="46">
        <v>100000</v>
      </c>
      <c r="J5" s="47">
        <v>43200</v>
      </c>
      <c r="K5" s="46">
        <v>36100</v>
      </c>
      <c r="L5" s="47">
        <v>79300</v>
      </c>
      <c r="M5" s="48">
        <v>0.79</v>
      </c>
      <c r="N5" s="37" t="s">
        <v>125</v>
      </c>
    </row>
    <row r="6" spans="1:27" ht="14.25" x14ac:dyDescent="0.2">
      <c r="A6" s="40">
        <v>42177</v>
      </c>
      <c r="B6" s="33">
        <v>366281</v>
      </c>
      <c r="C6" s="54" t="s">
        <v>147</v>
      </c>
      <c r="D6" s="33">
        <v>32433</v>
      </c>
      <c r="E6" s="41" t="s">
        <v>17</v>
      </c>
      <c r="F6" s="41" t="s">
        <v>19</v>
      </c>
      <c r="G6" s="41" t="s">
        <v>146</v>
      </c>
      <c r="H6" s="41" t="s">
        <v>145</v>
      </c>
      <c r="I6" s="42">
        <v>40000</v>
      </c>
      <c r="J6" s="36">
        <v>27000</v>
      </c>
      <c r="K6" s="42">
        <v>23700</v>
      </c>
      <c r="L6" s="36">
        <v>50700</v>
      </c>
      <c r="M6" s="43">
        <v>1.27</v>
      </c>
      <c r="N6" s="37" t="s">
        <v>102</v>
      </c>
    </row>
    <row r="7" spans="1:27" ht="14.25" x14ac:dyDescent="0.2">
      <c r="A7" s="40">
        <v>42191</v>
      </c>
      <c r="B7" s="33">
        <v>377377</v>
      </c>
      <c r="C7" s="54" t="s">
        <v>150</v>
      </c>
      <c r="D7" s="33"/>
      <c r="E7" s="41" t="s">
        <v>81</v>
      </c>
      <c r="F7" s="41" t="s">
        <v>18</v>
      </c>
      <c r="G7" s="41" t="s">
        <v>148</v>
      </c>
      <c r="H7" s="41" t="s">
        <v>149</v>
      </c>
      <c r="I7" s="42">
        <v>13000</v>
      </c>
      <c r="J7" s="36">
        <v>9500</v>
      </c>
      <c r="K7" s="42">
        <v>2500</v>
      </c>
      <c r="L7" s="36">
        <v>12000</v>
      </c>
      <c r="M7" s="43">
        <v>0.92</v>
      </c>
      <c r="N7" s="37"/>
    </row>
    <row r="8" spans="1:27" ht="14.25" x14ac:dyDescent="0.2">
      <c r="A8" s="44">
        <v>42233</v>
      </c>
      <c r="B8" s="34">
        <v>394012</v>
      </c>
      <c r="C8" s="66" t="s">
        <v>42</v>
      </c>
      <c r="D8" s="34">
        <v>36768</v>
      </c>
      <c r="E8" s="45" t="s">
        <v>17</v>
      </c>
      <c r="F8" s="45" t="s">
        <v>18</v>
      </c>
      <c r="G8" s="45" t="s">
        <v>173</v>
      </c>
      <c r="H8" s="45" t="s">
        <v>151</v>
      </c>
      <c r="I8" s="46">
        <v>110000</v>
      </c>
      <c r="J8" s="47">
        <v>18500</v>
      </c>
      <c r="K8" s="46">
        <v>82200</v>
      </c>
      <c r="L8" s="47">
        <v>100700</v>
      </c>
      <c r="M8" s="48">
        <v>1</v>
      </c>
      <c r="N8" s="37" t="s">
        <v>102</v>
      </c>
    </row>
    <row r="9" spans="1:27" ht="14.25" x14ac:dyDescent="0.2">
      <c r="A9" s="40">
        <v>42244</v>
      </c>
      <c r="B9" s="33">
        <v>401280</v>
      </c>
      <c r="C9" s="54" t="s">
        <v>154</v>
      </c>
      <c r="D9" s="33">
        <v>42234</v>
      </c>
      <c r="E9" s="41" t="s">
        <v>81</v>
      </c>
      <c r="F9" s="41" t="s">
        <v>19</v>
      </c>
      <c r="G9" s="41" t="s">
        <v>152</v>
      </c>
      <c r="H9" s="41" t="s">
        <v>153</v>
      </c>
      <c r="I9" s="42">
        <v>70000</v>
      </c>
      <c r="J9" s="36">
        <v>51500</v>
      </c>
      <c r="K9" s="42">
        <v>18400</v>
      </c>
      <c r="L9" s="36">
        <v>69900</v>
      </c>
      <c r="M9" s="43">
        <v>1</v>
      </c>
      <c r="N9" s="37" t="s">
        <v>102</v>
      </c>
    </row>
    <row r="10" spans="1:27" ht="14.25" x14ac:dyDescent="0.2">
      <c r="A10" s="40">
        <v>42250</v>
      </c>
      <c r="B10" s="33">
        <v>404021</v>
      </c>
      <c r="C10" s="54" t="s">
        <v>155</v>
      </c>
      <c r="D10" s="33">
        <v>29222</v>
      </c>
      <c r="E10" s="41" t="s">
        <v>17</v>
      </c>
      <c r="F10" s="41" t="s">
        <v>19</v>
      </c>
      <c r="G10" s="41" t="s">
        <v>156</v>
      </c>
      <c r="H10" s="41" t="s">
        <v>157</v>
      </c>
      <c r="I10" s="42">
        <v>45000</v>
      </c>
      <c r="J10" s="36">
        <v>22600</v>
      </c>
      <c r="K10" s="42">
        <v>14300</v>
      </c>
      <c r="L10" s="36">
        <v>36900</v>
      </c>
      <c r="M10" s="43">
        <v>0.82</v>
      </c>
      <c r="N10" s="37" t="s">
        <v>104</v>
      </c>
    </row>
    <row r="11" spans="1:27" ht="14.25" x14ac:dyDescent="0.2">
      <c r="A11" s="44">
        <v>42129</v>
      </c>
      <c r="B11" s="34">
        <v>344326</v>
      </c>
      <c r="C11" s="66" t="s">
        <v>160</v>
      </c>
      <c r="D11" s="34">
        <v>37188</v>
      </c>
      <c r="E11" s="45" t="s">
        <v>17</v>
      </c>
      <c r="F11" s="45" t="s">
        <v>18</v>
      </c>
      <c r="G11" s="45" t="s">
        <v>158</v>
      </c>
      <c r="H11" s="45" t="s">
        <v>159</v>
      </c>
      <c r="I11" s="46">
        <v>103000</v>
      </c>
      <c r="J11" s="47">
        <v>16200</v>
      </c>
      <c r="K11" s="46">
        <v>44400</v>
      </c>
      <c r="L11" s="47">
        <v>60600</v>
      </c>
      <c r="M11" s="48">
        <v>0.59</v>
      </c>
      <c r="N11" s="37"/>
    </row>
    <row r="12" spans="1:27" ht="14.25" x14ac:dyDescent="0.2">
      <c r="A12" s="49"/>
      <c r="B12" s="50"/>
      <c r="C12" s="67" t="s">
        <v>161</v>
      </c>
      <c r="D12" s="39"/>
      <c r="E12" s="33"/>
      <c r="F12" s="69"/>
      <c r="G12" s="52"/>
      <c r="H12" s="33"/>
      <c r="I12" s="42"/>
      <c r="J12" s="36"/>
      <c r="K12" s="42"/>
      <c r="L12" s="36"/>
      <c r="M12" s="43"/>
      <c r="N12" s="37"/>
      <c r="AA12" s="70"/>
    </row>
    <row r="13" spans="1:27" ht="14.25" x14ac:dyDescent="0.2">
      <c r="A13" s="40">
        <v>42271</v>
      </c>
      <c r="B13" s="33">
        <v>413281</v>
      </c>
      <c r="C13" s="54" t="s">
        <v>54</v>
      </c>
      <c r="D13" s="33">
        <v>23949</v>
      </c>
      <c r="E13" s="41" t="s">
        <v>17</v>
      </c>
      <c r="F13" s="41" t="s">
        <v>18</v>
      </c>
      <c r="G13" s="41" t="s">
        <v>56</v>
      </c>
      <c r="H13" s="41" t="s">
        <v>162</v>
      </c>
      <c r="I13" s="42">
        <v>290000</v>
      </c>
      <c r="J13" s="36">
        <v>31000</v>
      </c>
      <c r="K13" s="42">
        <v>130400</v>
      </c>
      <c r="L13" s="36">
        <v>161400</v>
      </c>
      <c r="M13" s="43">
        <v>0.56000000000000005</v>
      </c>
      <c r="N13" s="37" t="s">
        <v>163</v>
      </c>
    </row>
    <row r="14" spans="1:27" ht="14.25" x14ac:dyDescent="0.2">
      <c r="A14" s="40">
        <v>42247</v>
      </c>
      <c r="B14" s="33">
        <v>417077</v>
      </c>
      <c r="C14" s="54" t="s">
        <v>164</v>
      </c>
      <c r="D14" s="33">
        <v>75073</v>
      </c>
      <c r="E14" s="41" t="s">
        <v>17</v>
      </c>
      <c r="F14" s="41" t="s">
        <v>18</v>
      </c>
      <c r="G14" s="41" t="s">
        <v>165</v>
      </c>
      <c r="H14" s="41" t="s">
        <v>166</v>
      </c>
      <c r="I14" s="42">
        <v>25000</v>
      </c>
      <c r="J14" s="36">
        <v>20900</v>
      </c>
      <c r="K14" s="42">
        <v>15200</v>
      </c>
      <c r="L14" s="36">
        <v>36100</v>
      </c>
      <c r="M14" s="43">
        <v>1.44</v>
      </c>
      <c r="N14" s="37"/>
    </row>
    <row r="15" spans="1:27" ht="14.25" x14ac:dyDescent="0.2">
      <c r="A15" s="40">
        <v>42299</v>
      </c>
      <c r="B15" s="33">
        <v>424359</v>
      </c>
      <c r="C15" s="54" t="s">
        <v>167</v>
      </c>
      <c r="D15" s="33">
        <v>24049</v>
      </c>
      <c r="E15" s="41" t="s">
        <v>17</v>
      </c>
      <c r="F15" s="41" t="s">
        <v>168</v>
      </c>
      <c r="G15" s="41" t="s">
        <v>169</v>
      </c>
      <c r="H15" s="41" t="s">
        <v>170</v>
      </c>
      <c r="I15" s="42">
        <v>183000</v>
      </c>
      <c r="J15" s="36">
        <v>25000</v>
      </c>
      <c r="K15" s="42">
        <v>81100</v>
      </c>
      <c r="L15" s="36">
        <v>106100</v>
      </c>
      <c r="M15" s="43">
        <v>0.57999999999999996</v>
      </c>
      <c r="N15" s="37" t="s">
        <v>102</v>
      </c>
    </row>
    <row r="16" spans="1:27" ht="14.25" x14ac:dyDescent="0.2">
      <c r="A16" s="44"/>
      <c r="B16" s="34"/>
      <c r="C16" s="66"/>
      <c r="D16" s="34"/>
      <c r="E16" s="45"/>
      <c r="F16" s="45"/>
      <c r="G16" s="45"/>
      <c r="H16" s="45"/>
      <c r="I16" s="46"/>
      <c r="J16" s="47"/>
      <c r="K16" s="46"/>
      <c r="L16" s="47"/>
      <c r="M16" s="48"/>
      <c r="N16" s="38"/>
    </row>
    <row r="17" spans="1:14" ht="14.25" x14ac:dyDescent="0.2">
      <c r="A17" s="44"/>
      <c r="B17" s="34"/>
      <c r="C17" s="45"/>
      <c r="D17" s="34"/>
      <c r="E17" s="45"/>
      <c r="F17" s="45"/>
      <c r="G17" s="45"/>
      <c r="H17" s="45"/>
      <c r="I17" s="46"/>
      <c r="J17" s="47"/>
      <c r="K17" s="46"/>
      <c r="L17" s="47"/>
      <c r="M17" s="48"/>
      <c r="N17" s="37"/>
    </row>
    <row r="18" spans="1:14" ht="14.25" x14ac:dyDescent="0.2">
      <c r="A18" s="44"/>
      <c r="B18" s="34"/>
      <c r="C18" s="45"/>
      <c r="D18" s="34"/>
      <c r="E18" s="45"/>
      <c r="F18" s="45"/>
      <c r="G18" s="45"/>
      <c r="H18" s="45"/>
      <c r="I18" s="46"/>
      <c r="J18" s="47"/>
      <c r="K18" s="46"/>
      <c r="L18" s="47"/>
      <c r="M18" s="48"/>
      <c r="N18" s="38"/>
    </row>
    <row r="19" spans="1:14" ht="14.25" x14ac:dyDescent="0.2">
      <c r="A19" s="44"/>
      <c r="B19" s="34"/>
      <c r="C19" s="45"/>
      <c r="D19" s="34"/>
      <c r="E19" s="45"/>
      <c r="F19" s="45"/>
      <c r="G19" s="45"/>
      <c r="H19" s="45"/>
      <c r="I19" s="46"/>
      <c r="J19" s="47"/>
      <c r="K19" s="46"/>
      <c r="L19" s="47"/>
      <c r="M19" s="48"/>
      <c r="N19" s="38"/>
    </row>
    <row r="20" spans="1:14" ht="14.25" x14ac:dyDescent="0.2">
      <c r="A20" s="40"/>
      <c r="B20" s="33"/>
      <c r="C20" s="54"/>
      <c r="D20" s="33"/>
      <c r="E20" s="41"/>
      <c r="F20" s="41"/>
      <c r="G20" s="41"/>
      <c r="H20" s="41"/>
      <c r="I20" s="42"/>
      <c r="J20" s="36"/>
      <c r="K20" s="42"/>
      <c r="L20" s="36"/>
      <c r="M20" s="43"/>
      <c r="N20" s="37"/>
    </row>
    <row r="21" spans="1:14" ht="14.25" x14ac:dyDescent="0.2">
      <c r="A21" s="40"/>
      <c r="B21" s="33"/>
      <c r="C21" s="54"/>
      <c r="D21" s="33"/>
      <c r="E21" s="41"/>
      <c r="F21" s="41"/>
      <c r="G21" s="41"/>
      <c r="H21" s="41"/>
      <c r="I21" s="42"/>
      <c r="J21" s="36"/>
      <c r="K21" s="42"/>
      <c r="L21" s="36"/>
      <c r="M21" s="43"/>
      <c r="N21" s="37"/>
    </row>
    <row r="22" spans="1:14" ht="14.25" x14ac:dyDescent="0.2">
      <c r="A22" s="40"/>
      <c r="B22" s="33"/>
      <c r="C22" s="54"/>
      <c r="D22" s="33"/>
      <c r="E22" s="41"/>
      <c r="F22" s="41"/>
      <c r="G22" s="41"/>
      <c r="H22" s="41"/>
      <c r="I22" s="42"/>
      <c r="J22" s="36"/>
      <c r="K22" s="42"/>
      <c r="L22" s="36"/>
      <c r="M22" s="43"/>
      <c r="N22" s="37"/>
    </row>
    <row r="23" spans="1:14" ht="14.25" x14ac:dyDescent="0.2">
      <c r="A23" s="44"/>
      <c r="B23" s="34"/>
      <c r="C23" s="66"/>
      <c r="D23" s="34"/>
      <c r="E23" s="45"/>
      <c r="F23" s="45"/>
      <c r="G23" s="45"/>
      <c r="H23" s="68"/>
      <c r="I23" s="46"/>
      <c r="J23" s="47"/>
      <c r="K23" s="46"/>
      <c r="L23" s="47"/>
      <c r="M23" s="48"/>
      <c r="N23" s="38"/>
    </row>
    <row r="24" spans="1:14" ht="14.25" x14ac:dyDescent="0.2">
      <c r="A24" s="40"/>
      <c r="B24" s="33"/>
      <c r="C24" s="54"/>
      <c r="D24" s="33"/>
      <c r="E24" s="41"/>
      <c r="F24" s="41"/>
      <c r="G24" s="41"/>
      <c r="H24" s="41"/>
      <c r="I24" s="42"/>
      <c r="J24" s="36"/>
      <c r="K24" s="42"/>
      <c r="L24" s="36"/>
      <c r="M24" s="43"/>
      <c r="N24" s="37"/>
    </row>
    <row r="25" spans="1:14" ht="14.25" x14ac:dyDescent="0.2">
      <c r="A25" s="40"/>
      <c r="B25" s="33"/>
      <c r="C25" s="54"/>
      <c r="D25" s="33"/>
      <c r="E25" s="41"/>
      <c r="F25" s="41"/>
      <c r="G25" s="41"/>
      <c r="H25" s="41"/>
      <c r="I25" s="42"/>
      <c r="J25" s="36"/>
      <c r="K25" s="42"/>
      <c r="L25" s="36"/>
      <c r="M25" s="43"/>
      <c r="N25" s="37"/>
    </row>
    <row r="26" spans="1:14" ht="14.25" x14ac:dyDescent="0.2">
      <c r="A26" s="40"/>
      <c r="B26" s="33"/>
      <c r="C26" s="54"/>
      <c r="D26" s="33"/>
      <c r="E26" s="41"/>
      <c r="F26" s="41"/>
      <c r="G26" s="41"/>
      <c r="H26" s="41"/>
      <c r="I26" s="42"/>
      <c r="J26" s="36"/>
      <c r="K26" s="42"/>
      <c r="L26" s="36"/>
      <c r="M26" s="43"/>
      <c r="N26" s="37"/>
    </row>
    <row r="27" spans="1:14" ht="14.25" x14ac:dyDescent="0.2">
      <c r="A27" s="44"/>
      <c r="B27" s="34"/>
      <c r="C27" s="66"/>
      <c r="D27" s="34"/>
      <c r="E27" s="45"/>
      <c r="F27" s="45"/>
      <c r="G27" s="45"/>
      <c r="H27" s="45"/>
      <c r="I27" s="46"/>
      <c r="J27" s="47"/>
      <c r="K27" s="46"/>
      <c r="L27" s="47"/>
      <c r="M27" s="48"/>
      <c r="N27" s="38"/>
    </row>
    <row r="28" spans="1:14" ht="14.25" x14ac:dyDescent="0.2">
      <c r="A28" s="44"/>
      <c r="B28" s="34"/>
      <c r="C28" s="66"/>
      <c r="D28" s="34"/>
      <c r="E28" s="45"/>
      <c r="F28" s="45"/>
      <c r="G28" s="45"/>
      <c r="H28" s="45"/>
      <c r="I28" s="46"/>
      <c r="J28" s="47"/>
      <c r="K28" s="46"/>
      <c r="L28" s="47"/>
      <c r="M28" s="48"/>
      <c r="N28" s="37"/>
    </row>
    <row r="29" spans="1:14" ht="14.25" x14ac:dyDescent="0.2">
      <c r="A29" s="44"/>
      <c r="B29" s="34"/>
      <c r="C29" s="66"/>
      <c r="D29" s="34"/>
      <c r="E29" s="45"/>
      <c r="F29" s="45"/>
      <c r="G29" s="45"/>
      <c r="H29" s="45"/>
      <c r="I29" s="46"/>
      <c r="J29" s="47"/>
      <c r="K29" s="46"/>
      <c r="L29" s="47"/>
      <c r="M29" s="48"/>
      <c r="N29" s="38"/>
    </row>
    <row r="30" spans="1:14" ht="14.25" x14ac:dyDescent="0.2">
      <c r="A30" s="40"/>
      <c r="B30" s="33"/>
      <c r="C30" s="54"/>
      <c r="D30" s="33"/>
      <c r="E30" s="41"/>
      <c r="F30" s="41"/>
      <c r="G30" s="41"/>
      <c r="H30" s="41"/>
      <c r="I30" s="42"/>
      <c r="J30" s="36"/>
      <c r="K30" s="42"/>
      <c r="L30" s="36"/>
      <c r="M30" s="43"/>
      <c r="N30" s="37"/>
    </row>
    <row r="31" spans="1:14" ht="14.25" x14ac:dyDescent="0.2">
      <c r="A31" s="44"/>
      <c r="B31" s="34"/>
      <c r="C31" s="66"/>
      <c r="D31" s="34"/>
      <c r="E31" s="45"/>
      <c r="F31" s="45"/>
      <c r="G31" s="45"/>
      <c r="H31" s="45"/>
      <c r="I31" s="46"/>
      <c r="J31" s="47"/>
      <c r="K31" s="46"/>
      <c r="L31" s="47"/>
      <c r="M31" s="48"/>
      <c r="N31" s="38"/>
    </row>
    <row r="32" spans="1:14" ht="14.25" x14ac:dyDescent="0.2">
      <c r="A32" s="40"/>
      <c r="B32" s="33"/>
      <c r="C32" s="54"/>
      <c r="D32" s="33"/>
      <c r="E32" s="41"/>
      <c r="F32" s="41"/>
      <c r="G32" s="41"/>
      <c r="H32" s="41"/>
      <c r="I32" s="42"/>
      <c r="J32" s="36"/>
      <c r="K32" s="42"/>
      <c r="L32" s="36"/>
      <c r="M32" s="43"/>
      <c r="N32" s="37"/>
    </row>
    <row r="33" spans="1:14" ht="14.25" x14ac:dyDescent="0.2">
      <c r="A33" s="40"/>
      <c r="B33" s="33"/>
      <c r="C33" s="54"/>
      <c r="D33" s="33"/>
      <c r="E33" s="41"/>
      <c r="F33" s="41"/>
      <c r="G33" s="41"/>
      <c r="H33" s="41"/>
      <c r="I33" s="42"/>
      <c r="J33" s="36"/>
      <c r="K33" s="42"/>
      <c r="L33" s="36"/>
      <c r="M33" s="43"/>
      <c r="N33" s="37"/>
    </row>
    <row r="34" spans="1:14" ht="14.25" x14ac:dyDescent="0.2">
      <c r="A34" s="40"/>
      <c r="B34" s="33"/>
      <c r="C34" s="54"/>
      <c r="D34" s="33"/>
      <c r="E34" s="41"/>
      <c r="F34" s="41"/>
      <c r="G34" s="41"/>
      <c r="H34" s="41"/>
      <c r="I34" s="42"/>
      <c r="J34" s="36"/>
      <c r="K34" s="42"/>
      <c r="L34" s="36"/>
      <c r="M34" s="43"/>
      <c r="N34" s="37"/>
    </row>
    <row r="35" spans="1:14" ht="14.25" x14ac:dyDescent="0.2">
      <c r="A35" s="40"/>
      <c r="B35" s="33"/>
      <c r="C35" s="54"/>
      <c r="D35" s="33"/>
      <c r="E35" s="41"/>
      <c r="F35" s="41"/>
      <c r="G35" s="41"/>
      <c r="H35" s="41"/>
      <c r="I35" s="42"/>
      <c r="J35" s="36"/>
      <c r="K35" s="42"/>
      <c r="L35" s="36"/>
      <c r="M35" s="43"/>
      <c r="N35" s="37"/>
    </row>
    <row r="36" spans="1:14" ht="14.25" x14ac:dyDescent="0.2">
      <c r="A36" s="40"/>
      <c r="B36" s="33"/>
      <c r="C36" s="41"/>
      <c r="D36" s="33"/>
      <c r="E36" s="41"/>
      <c r="F36" s="41"/>
      <c r="G36" s="41"/>
      <c r="H36" s="41"/>
      <c r="I36" s="42"/>
      <c r="J36" s="36"/>
      <c r="K36" s="42"/>
      <c r="L36" s="36"/>
      <c r="M36" s="43"/>
      <c r="N36" s="37"/>
    </row>
    <row r="37" spans="1:14" ht="14.25" x14ac:dyDescent="0.2">
      <c r="A37" s="40"/>
      <c r="B37" s="33"/>
      <c r="C37" s="41"/>
      <c r="D37" s="33"/>
      <c r="E37" s="41"/>
      <c r="F37" s="41"/>
      <c r="G37" s="41"/>
      <c r="H37" s="41"/>
      <c r="I37" s="42"/>
      <c r="J37" s="36"/>
      <c r="K37" s="42"/>
      <c r="L37" s="36"/>
      <c r="M37" s="43"/>
      <c r="N37" s="37"/>
    </row>
    <row r="38" spans="1:14" ht="14.25" customHeight="1" x14ac:dyDescent="0.2">
      <c r="A38" s="40"/>
      <c r="B38" s="33"/>
      <c r="C38" s="41"/>
      <c r="D38" s="33"/>
      <c r="E38" s="41"/>
      <c r="F38" s="41"/>
      <c r="G38" s="41"/>
      <c r="H38" s="41"/>
      <c r="I38" s="42"/>
      <c r="J38" s="36"/>
      <c r="K38" s="42"/>
      <c r="L38" s="36"/>
      <c r="M38" s="43"/>
      <c r="N38" s="37"/>
    </row>
    <row r="39" spans="1:14" ht="15.75" customHeight="1" thickBot="1" x14ac:dyDescent="0.3">
      <c r="A39" s="55"/>
      <c r="B39" s="56"/>
      <c r="C39" s="57"/>
      <c r="D39" s="56"/>
      <c r="E39" s="57"/>
      <c r="F39" s="57"/>
      <c r="G39" s="57"/>
      <c r="H39" s="57"/>
      <c r="I39" s="58"/>
      <c r="J39" s="59"/>
      <c r="K39" s="58"/>
      <c r="L39" s="124" t="s">
        <v>172</v>
      </c>
      <c r="M39" s="125"/>
      <c r="N39" s="126"/>
    </row>
    <row r="40" spans="1:14" x14ac:dyDescent="0.2">
      <c r="A40" s="118" t="s">
        <v>175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20"/>
    </row>
    <row r="41" spans="1:14" ht="13.5" thickBot="1" x14ac:dyDescent="0.25">
      <c r="A41" s="121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3"/>
    </row>
    <row r="42" spans="1:14" ht="15.75" x14ac:dyDescent="0.25">
      <c r="A42" s="60"/>
      <c r="B42" s="61"/>
      <c r="C42" s="62"/>
      <c r="D42" s="61"/>
      <c r="E42" s="62"/>
      <c r="F42" s="62"/>
      <c r="G42" s="62"/>
      <c r="H42" s="62"/>
      <c r="I42" s="63"/>
      <c r="J42" s="63"/>
      <c r="K42" s="63"/>
      <c r="L42" s="64"/>
      <c r="M42" s="65"/>
    </row>
  </sheetData>
  <mergeCells count="3">
    <mergeCell ref="A1:M1"/>
    <mergeCell ref="L39:N39"/>
    <mergeCell ref="A40:N41"/>
  </mergeCells>
  <pageMargins left="0" right="0" top="0.25" bottom="0.25" header="0.5" footer="0.5"/>
  <pageSetup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2"/>
  <sheetViews>
    <sheetView workbookViewId="0">
      <selection activeCell="A20" sqref="A20:O33"/>
    </sheetView>
  </sheetViews>
  <sheetFormatPr defaultRowHeight="12.75" x14ac:dyDescent="0.2"/>
  <cols>
    <col min="1" max="1" width="11" customWidth="1"/>
    <col min="2" max="2" width="8.5703125" customWidth="1"/>
    <col min="3" max="3" width="13.140625" customWidth="1"/>
    <col min="4" max="4" width="7.28515625" customWidth="1"/>
    <col min="5" max="5" width="5.5703125" customWidth="1"/>
    <col min="6" max="6" width="5.85546875" customWidth="1"/>
    <col min="7" max="7" width="20.7109375" customWidth="1"/>
    <col min="8" max="8" width="18.85546875" customWidth="1"/>
    <col min="9" max="9" width="9" customWidth="1"/>
    <col min="10" max="10" width="8.28515625" customWidth="1"/>
    <col min="11" max="11" width="8.42578125" customWidth="1"/>
    <col min="12" max="12" width="9.28515625" customWidth="1"/>
    <col min="13" max="13" width="7.140625" customWidth="1"/>
    <col min="14" max="14" width="6.7109375" customWidth="1"/>
  </cols>
  <sheetData>
    <row r="1" spans="1:14" ht="21.95" customHeight="1" x14ac:dyDescent="0.3">
      <c r="A1" s="113" t="s">
        <v>60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4" x14ac:dyDescent="0.2">
      <c r="A2" s="1" t="s">
        <v>0</v>
      </c>
      <c r="B2" s="2" t="s">
        <v>1</v>
      </c>
      <c r="C2" s="1" t="s">
        <v>2</v>
      </c>
      <c r="D2" s="1" t="s">
        <v>97</v>
      </c>
      <c r="E2" s="2" t="s">
        <v>3</v>
      </c>
      <c r="F2" s="1" t="s">
        <v>12</v>
      </c>
      <c r="G2" s="2" t="s">
        <v>5</v>
      </c>
      <c r="H2" s="1" t="s">
        <v>6</v>
      </c>
      <c r="I2" s="2" t="s">
        <v>7</v>
      </c>
      <c r="J2" s="1" t="s">
        <v>8</v>
      </c>
      <c r="K2" s="2" t="s">
        <v>8</v>
      </c>
      <c r="L2" s="1" t="s">
        <v>9</v>
      </c>
      <c r="M2" s="29" t="s">
        <v>10</v>
      </c>
      <c r="N2" s="31" t="s">
        <v>100</v>
      </c>
    </row>
    <row r="3" spans="1:14" x14ac:dyDescent="0.2">
      <c r="A3" s="3"/>
      <c r="B3" s="4"/>
      <c r="C3" s="5" t="s">
        <v>11</v>
      </c>
      <c r="D3" s="5" t="s">
        <v>98</v>
      </c>
      <c r="E3" s="6"/>
      <c r="F3" s="5" t="s">
        <v>174</v>
      </c>
      <c r="G3" s="6"/>
      <c r="H3" s="7"/>
      <c r="I3" s="8" t="s">
        <v>13</v>
      </c>
      <c r="J3" s="5" t="s">
        <v>14</v>
      </c>
      <c r="K3" s="8" t="s">
        <v>15</v>
      </c>
      <c r="L3" s="5" t="s">
        <v>16</v>
      </c>
      <c r="M3" s="30"/>
      <c r="N3" s="32" t="s">
        <v>101</v>
      </c>
    </row>
    <row r="4" spans="1:14" ht="14.25" x14ac:dyDescent="0.2">
      <c r="A4" s="44">
        <v>42425</v>
      </c>
      <c r="B4" s="34">
        <v>468389</v>
      </c>
      <c r="C4" s="66" t="s">
        <v>54</v>
      </c>
      <c r="D4" s="34">
        <v>23949</v>
      </c>
      <c r="E4" s="45" t="s">
        <v>17</v>
      </c>
      <c r="F4" s="45" t="s">
        <v>18</v>
      </c>
      <c r="G4" s="45" t="s">
        <v>162</v>
      </c>
      <c r="H4" s="45" t="s">
        <v>171</v>
      </c>
      <c r="I4" s="46">
        <v>171000</v>
      </c>
      <c r="J4" s="47">
        <v>19000</v>
      </c>
      <c r="K4" s="46">
        <v>191700</v>
      </c>
      <c r="L4" s="47">
        <v>210700</v>
      </c>
      <c r="M4" s="48">
        <v>1.23</v>
      </c>
      <c r="N4" s="38"/>
    </row>
    <row r="5" spans="1:14" ht="14.25" x14ac:dyDescent="0.2">
      <c r="A5" s="44">
        <v>42423</v>
      </c>
      <c r="B5" s="34">
        <v>474636</v>
      </c>
      <c r="C5" s="45" t="s">
        <v>178</v>
      </c>
      <c r="D5" s="34">
        <v>22801</v>
      </c>
      <c r="E5" s="45" t="s">
        <v>17</v>
      </c>
      <c r="F5" s="45" t="s">
        <v>168</v>
      </c>
      <c r="G5" s="45" t="s">
        <v>176</v>
      </c>
      <c r="H5" s="45" t="s">
        <v>177</v>
      </c>
      <c r="I5" s="46">
        <v>8700</v>
      </c>
      <c r="J5" s="47">
        <v>11100</v>
      </c>
      <c r="K5" s="46">
        <v>26600</v>
      </c>
      <c r="L5" s="47">
        <v>37700</v>
      </c>
      <c r="M5" s="48">
        <v>4.33</v>
      </c>
      <c r="N5" s="37"/>
    </row>
    <row r="6" spans="1:14" ht="14.25" x14ac:dyDescent="0.2">
      <c r="A6" s="44">
        <v>42472</v>
      </c>
      <c r="B6" s="34">
        <v>483805</v>
      </c>
      <c r="C6" s="45" t="s">
        <v>179</v>
      </c>
      <c r="D6" s="34">
        <v>35114</v>
      </c>
      <c r="E6" s="45" t="s">
        <v>17</v>
      </c>
      <c r="F6" s="45" t="s">
        <v>18</v>
      </c>
      <c r="G6" s="45" t="s">
        <v>180</v>
      </c>
      <c r="H6" s="45" t="s">
        <v>181</v>
      </c>
      <c r="I6" s="46">
        <v>20000</v>
      </c>
      <c r="J6" s="47">
        <v>12200</v>
      </c>
      <c r="K6" s="46">
        <v>11100</v>
      </c>
      <c r="L6" s="47">
        <v>23300</v>
      </c>
      <c r="M6" s="48">
        <v>1.17</v>
      </c>
      <c r="N6" s="38"/>
    </row>
    <row r="7" spans="1:14" ht="14.25" x14ac:dyDescent="0.2">
      <c r="A7" s="44">
        <v>42494</v>
      </c>
      <c r="B7" s="34">
        <v>494892</v>
      </c>
      <c r="C7" s="45" t="s">
        <v>184</v>
      </c>
      <c r="D7" s="34">
        <v>24038</v>
      </c>
      <c r="E7" s="45" t="s">
        <v>17</v>
      </c>
      <c r="F7" s="45" t="s">
        <v>168</v>
      </c>
      <c r="G7" s="45" t="s">
        <v>183</v>
      </c>
      <c r="H7" s="45" t="s">
        <v>182</v>
      </c>
      <c r="I7" s="46">
        <v>55000</v>
      </c>
      <c r="J7" s="47">
        <v>25200</v>
      </c>
      <c r="K7" s="46">
        <v>37300</v>
      </c>
      <c r="L7" s="47">
        <v>62500</v>
      </c>
      <c r="M7" s="48">
        <v>1.1399999999999999</v>
      </c>
      <c r="N7" s="38"/>
    </row>
    <row r="8" spans="1:14" ht="14.25" x14ac:dyDescent="0.2">
      <c r="A8" s="40">
        <v>42501</v>
      </c>
      <c r="B8" s="33">
        <v>496822</v>
      </c>
      <c r="C8" s="54" t="s">
        <v>185</v>
      </c>
      <c r="D8" s="33">
        <v>85173</v>
      </c>
      <c r="E8" s="41" t="s">
        <v>17</v>
      </c>
      <c r="F8" s="41" t="s">
        <v>18</v>
      </c>
      <c r="G8" s="41" t="s">
        <v>186</v>
      </c>
      <c r="H8" s="41" t="s">
        <v>187</v>
      </c>
      <c r="I8" s="42">
        <v>90000</v>
      </c>
      <c r="J8" s="36">
        <v>26600</v>
      </c>
      <c r="K8" s="42">
        <v>63800</v>
      </c>
      <c r="L8" s="36">
        <v>90400</v>
      </c>
      <c r="M8" s="43">
        <v>1</v>
      </c>
      <c r="N8" s="37" t="s">
        <v>125</v>
      </c>
    </row>
    <row r="9" spans="1:14" ht="14.25" x14ac:dyDescent="0.2">
      <c r="A9" s="40">
        <v>42503</v>
      </c>
      <c r="B9" s="33">
        <v>495090</v>
      </c>
      <c r="C9" s="54" t="s">
        <v>188</v>
      </c>
      <c r="D9" s="33">
        <v>74364</v>
      </c>
      <c r="E9" s="41" t="s">
        <v>17</v>
      </c>
      <c r="F9" s="41" t="s">
        <v>18</v>
      </c>
      <c r="G9" s="41" t="s">
        <v>189</v>
      </c>
      <c r="H9" s="41" t="s">
        <v>190</v>
      </c>
      <c r="I9" s="42">
        <v>46183</v>
      </c>
      <c r="J9" s="36">
        <v>52800</v>
      </c>
      <c r="K9" s="42">
        <v>4300</v>
      </c>
      <c r="L9" s="36">
        <v>57100</v>
      </c>
      <c r="M9" s="43">
        <v>1.24</v>
      </c>
      <c r="N9" s="37"/>
    </row>
    <row r="10" spans="1:14" ht="14.25" x14ac:dyDescent="0.2">
      <c r="A10" s="40">
        <v>42506</v>
      </c>
      <c r="B10" s="33">
        <v>497953</v>
      </c>
      <c r="C10" s="54" t="s">
        <v>194</v>
      </c>
      <c r="D10" s="33">
        <v>60651</v>
      </c>
      <c r="E10" s="41" t="s">
        <v>17</v>
      </c>
      <c r="F10" s="41" t="s">
        <v>18</v>
      </c>
      <c r="G10" s="41" t="s">
        <v>191</v>
      </c>
      <c r="H10" s="41" t="s">
        <v>192</v>
      </c>
      <c r="I10" s="42">
        <v>152000</v>
      </c>
      <c r="J10" s="36">
        <v>56200</v>
      </c>
      <c r="K10" s="42">
        <v>94900</v>
      </c>
      <c r="L10" s="36">
        <v>151100</v>
      </c>
      <c r="M10" s="43">
        <v>0.99</v>
      </c>
      <c r="N10" s="37" t="s">
        <v>193</v>
      </c>
    </row>
    <row r="11" spans="1:14" ht="14.25" x14ac:dyDescent="0.2">
      <c r="A11" s="44">
        <v>42521</v>
      </c>
      <c r="B11" s="34">
        <v>510796</v>
      </c>
      <c r="C11" s="66" t="s">
        <v>197</v>
      </c>
      <c r="D11" s="34">
        <v>71902</v>
      </c>
      <c r="E11" s="45" t="s">
        <v>20</v>
      </c>
      <c r="F11" s="45" t="s">
        <v>18</v>
      </c>
      <c r="G11" s="45" t="s">
        <v>195</v>
      </c>
      <c r="H11" s="45" t="s">
        <v>196</v>
      </c>
      <c r="I11" s="46">
        <v>172000</v>
      </c>
      <c r="J11" s="47">
        <v>32000</v>
      </c>
      <c r="K11" s="46">
        <v>104900</v>
      </c>
      <c r="L11" s="47">
        <v>136900</v>
      </c>
      <c r="M11" s="48">
        <v>0.8</v>
      </c>
      <c r="N11" s="38" t="s">
        <v>103</v>
      </c>
    </row>
    <row r="12" spans="1:14" ht="14.25" x14ac:dyDescent="0.2">
      <c r="A12" s="40">
        <v>42556</v>
      </c>
      <c r="B12" s="33">
        <v>518679</v>
      </c>
      <c r="C12" s="54" t="s">
        <v>198</v>
      </c>
      <c r="D12" s="33">
        <v>69900</v>
      </c>
      <c r="E12" s="41" t="s">
        <v>17</v>
      </c>
      <c r="F12" s="41" t="s">
        <v>18</v>
      </c>
      <c r="G12" s="41" t="s">
        <v>199</v>
      </c>
      <c r="H12" s="41" t="s">
        <v>200</v>
      </c>
      <c r="I12" s="42">
        <v>65000</v>
      </c>
      <c r="J12" s="36">
        <v>19000</v>
      </c>
      <c r="K12" s="42">
        <v>18000</v>
      </c>
      <c r="L12" s="36">
        <v>37000</v>
      </c>
      <c r="M12" s="43">
        <v>0.56999999999999995</v>
      </c>
      <c r="N12" s="37" t="s">
        <v>103</v>
      </c>
    </row>
    <row r="13" spans="1:14" ht="14.25" x14ac:dyDescent="0.2">
      <c r="A13" s="40">
        <v>42569</v>
      </c>
      <c r="B13" s="33">
        <v>532629</v>
      </c>
      <c r="C13" s="54" t="s">
        <v>203</v>
      </c>
      <c r="D13" s="33">
        <v>69494</v>
      </c>
      <c r="E13" s="41" t="s">
        <v>17</v>
      </c>
      <c r="F13" s="41" t="s">
        <v>18</v>
      </c>
      <c r="G13" s="41" t="s">
        <v>201</v>
      </c>
      <c r="H13" s="41" t="s">
        <v>202</v>
      </c>
      <c r="I13" s="42">
        <v>96500</v>
      </c>
      <c r="J13" s="36">
        <v>30800</v>
      </c>
      <c r="K13" s="42">
        <v>50500</v>
      </c>
      <c r="L13" s="36">
        <v>81300</v>
      </c>
      <c r="M13" s="43">
        <v>0.84</v>
      </c>
      <c r="N13" s="37" t="s">
        <v>102</v>
      </c>
    </row>
    <row r="14" spans="1:14" ht="14.25" x14ac:dyDescent="0.2">
      <c r="A14" s="40">
        <v>42573</v>
      </c>
      <c r="B14" s="33">
        <v>535770</v>
      </c>
      <c r="C14" s="54" t="s">
        <v>27</v>
      </c>
      <c r="D14" s="33">
        <v>69621</v>
      </c>
      <c r="E14" s="41" t="s">
        <v>17</v>
      </c>
      <c r="F14" s="41" t="s">
        <v>18</v>
      </c>
      <c r="G14" s="41" t="s">
        <v>29</v>
      </c>
      <c r="H14" s="41" t="s">
        <v>204</v>
      </c>
      <c r="I14" s="42">
        <v>238000</v>
      </c>
      <c r="J14" s="36">
        <v>36000</v>
      </c>
      <c r="K14" s="42">
        <v>186600</v>
      </c>
      <c r="L14" s="36">
        <v>222600</v>
      </c>
      <c r="M14" s="43">
        <v>0.94</v>
      </c>
      <c r="N14" s="37" t="s">
        <v>103</v>
      </c>
    </row>
    <row r="15" spans="1:14" ht="14.25" x14ac:dyDescent="0.2">
      <c r="A15" s="44">
        <v>42612</v>
      </c>
      <c r="B15" s="34">
        <v>555851</v>
      </c>
      <c r="C15" s="66" t="s">
        <v>205</v>
      </c>
      <c r="D15" s="34">
        <v>40506</v>
      </c>
      <c r="E15" s="45" t="s">
        <v>206</v>
      </c>
      <c r="F15" s="45" t="s">
        <v>19</v>
      </c>
      <c r="G15" s="45" t="s">
        <v>207</v>
      </c>
      <c r="H15" s="45" t="s">
        <v>208</v>
      </c>
      <c r="I15" s="46">
        <v>25000</v>
      </c>
      <c r="J15" s="47">
        <v>12400</v>
      </c>
      <c r="K15" s="46">
        <v>0</v>
      </c>
      <c r="L15" s="47">
        <v>12400</v>
      </c>
      <c r="M15" s="48">
        <v>0.5</v>
      </c>
      <c r="N15" s="38"/>
    </row>
    <row r="16" spans="1:14" ht="14.25" x14ac:dyDescent="0.2">
      <c r="A16" s="44">
        <v>42660</v>
      </c>
      <c r="B16" s="34">
        <v>577424</v>
      </c>
      <c r="C16" s="66" t="s">
        <v>211</v>
      </c>
      <c r="D16" s="34">
        <v>60996</v>
      </c>
      <c r="E16" s="45" t="s">
        <v>81</v>
      </c>
      <c r="F16" s="45" t="s">
        <v>18</v>
      </c>
      <c r="G16" s="45" t="s">
        <v>209</v>
      </c>
      <c r="H16" s="45" t="s">
        <v>210</v>
      </c>
      <c r="I16" s="46">
        <v>9500</v>
      </c>
      <c r="J16" s="47">
        <v>14600</v>
      </c>
      <c r="K16" s="46">
        <v>8900</v>
      </c>
      <c r="L16" s="47">
        <v>23500</v>
      </c>
      <c r="M16" s="48">
        <v>2.4700000000000002</v>
      </c>
      <c r="N16" s="37"/>
    </row>
    <row r="17" spans="1:14" ht="14.25" x14ac:dyDescent="0.2">
      <c r="A17" s="44">
        <v>42695</v>
      </c>
      <c r="B17" s="34">
        <v>587894</v>
      </c>
      <c r="C17" s="66" t="s">
        <v>212</v>
      </c>
      <c r="D17" s="34">
        <v>23366</v>
      </c>
      <c r="E17" s="45" t="s">
        <v>17</v>
      </c>
      <c r="F17" s="45" t="s">
        <v>19</v>
      </c>
      <c r="G17" s="45" t="s">
        <v>213</v>
      </c>
      <c r="H17" s="45" t="s">
        <v>214</v>
      </c>
      <c r="I17" s="46">
        <v>100000</v>
      </c>
      <c r="J17" s="47">
        <v>19600</v>
      </c>
      <c r="K17" s="46">
        <v>75400</v>
      </c>
      <c r="L17" s="47">
        <v>95000</v>
      </c>
      <c r="M17" s="48">
        <v>0.95</v>
      </c>
      <c r="N17" s="38"/>
    </row>
    <row r="18" spans="1:14" ht="14.25" x14ac:dyDescent="0.2">
      <c r="A18" s="40">
        <v>42696</v>
      </c>
      <c r="B18" s="33">
        <v>593696</v>
      </c>
      <c r="C18" s="54" t="s">
        <v>215</v>
      </c>
      <c r="D18" s="33">
        <v>39643</v>
      </c>
      <c r="E18" s="41" t="s">
        <v>17</v>
      </c>
      <c r="F18" s="41" t="s">
        <v>18</v>
      </c>
      <c r="G18" s="41" t="s">
        <v>216</v>
      </c>
      <c r="H18" s="41" t="s">
        <v>217</v>
      </c>
      <c r="I18" s="42">
        <v>262500</v>
      </c>
      <c r="J18" s="36">
        <v>32000</v>
      </c>
      <c r="K18" s="42">
        <v>213500</v>
      </c>
      <c r="L18" s="36">
        <v>245500</v>
      </c>
      <c r="M18" s="43">
        <v>0.94</v>
      </c>
      <c r="N18" s="37" t="s">
        <v>103</v>
      </c>
    </row>
    <row r="19" spans="1:14" ht="14.25" x14ac:dyDescent="0.2">
      <c r="A19" s="44">
        <v>42733</v>
      </c>
      <c r="B19" s="34">
        <v>608343</v>
      </c>
      <c r="C19" s="66" t="s">
        <v>218</v>
      </c>
      <c r="D19" s="34"/>
      <c r="E19" s="45" t="s">
        <v>81</v>
      </c>
      <c r="F19" s="45" t="s">
        <v>18</v>
      </c>
      <c r="G19" s="45" t="s">
        <v>219</v>
      </c>
      <c r="H19" s="45" t="s">
        <v>220</v>
      </c>
      <c r="I19" s="46">
        <v>60000</v>
      </c>
      <c r="J19" s="47">
        <v>128600</v>
      </c>
      <c r="K19" s="46">
        <v>0</v>
      </c>
      <c r="L19" s="47">
        <v>128600</v>
      </c>
      <c r="M19" s="48">
        <v>2.14</v>
      </c>
      <c r="N19" s="38"/>
    </row>
    <row r="20" spans="1:14" ht="14.25" x14ac:dyDescent="0.2">
      <c r="A20" s="44"/>
      <c r="B20" s="34"/>
      <c r="C20" s="66"/>
      <c r="D20" s="34"/>
      <c r="E20" s="45"/>
      <c r="F20" s="45"/>
      <c r="G20" s="45"/>
      <c r="H20" s="45"/>
      <c r="I20" s="46"/>
      <c r="J20" s="47"/>
      <c r="K20" s="46"/>
      <c r="L20" s="47"/>
      <c r="M20" s="48"/>
      <c r="N20" s="38"/>
    </row>
    <row r="21" spans="1:14" ht="14.25" x14ac:dyDescent="0.2">
      <c r="A21" s="40"/>
      <c r="B21" s="33"/>
      <c r="C21" s="54"/>
      <c r="D21" s="33"/>
      <c r="E21" s="41"/>
      <c r="F21" s="41"/>
      <c r="G21" s="41"/>
      <c r="H21" s="41"/>
      <c r="I21" s="42"/>
      <c r="J21" s="36"/>
      <c r="K21" s="42"/>
      <c r="L21" s="36"/>
      <c r="M21" s="43"/>
      <c r="N21" s="37"/>
    </row>
    <row r="22" spans="1:14" ht="14.25" x14ac:dyDescent="0.2">
      <c r="A22" s="44"/>
      <c r="B22" s="34"/>
      <c r="C22" s="66"/>
      <c r="D22" s="34"/>
      <c r="E22" s="45"/>
      <c r="F22" s="45"/>
      <c r="G22" s="45"/>
      <c r="H22" s="45"/>
      <c r="I22" s="46"/>
      <c r="J22" s="47"/>
      <c r="K22" s="46"/>
      <c r="L22" s="47"/>
      <c r="M22" s="48"/>
      <c r="N22" s="38"/>
    </row>
    <row r="23" spans="1:14" ht="14.25" x14ac:dyDescent="0.2">
      <c r="A23" s="44"/>
      <c r="B23" s="34"/>
      <c r="C23" s="66"/>
      <c r="D23" s="34"/>
      <c r="E23" s="45"/>
      <c r="F23" s="45"/>
      <c r="G23" s="45"/>
      <c r="H23" s="45"/>
      <c r="I23" s="46"/>
      <c r="J23" s="47"/>
      <c r="K23" s="46"/>
      <c r="L23" s="47"/>
      <c r="M23" s="48"/>
      <c r="N23" s="38"/>
    </row>
    <row r="24" spans="1:14" ht="14.25" x14ac:dyDescent="0.2">
      <c r="A24" s="40"/>
      <c r="B24" s="33"/>
      <c r="C24" s="54"/>
      <c r="D24" s="33"/>
      <c r="E24" s="41"/>
      <c r="F24" s="41"/>
      <c r="G24" s="41"/>
      <c r="H24" s="41"/>
      <c r="I24" s="42"/>
      <c r="J24" s="36"/>
      <c r="K24" s="42"/>
      <c r="L24" s="36"/>
      <c r="M24" s="43"/>
      <c r="N24" s="37"/>
    </row>
    <row r="25" spans="1:14" ht="14.25" x14ac:dyDescent="0.2">
      <c r="A25" s="40"/>
      <c r="B25" s="33"/>
      <c r="C25" s="54"/>
      <c r="D25" s="33"/>
      <c r="E25" s="41"/>
      <c r="F25" s="41"/>
      <c r="G25" s="41"/>
      <c r="H25" s="41"/>
      <c r="I25" s="42"/>
      <c r="J25" s="36"/>
      <c r="K25" s="42"/>
      <c r="L25" s="36"/>
      <c r="M25" s="43"/>
      <c r="N25" s="37"/>
    </row>
    <row r="26" spans="1:14" ht="14.25" x14ac:dyDescent="0.2">
      <c r="A26" s="40"/>
      <c r="B26" s="33"/>
      <c r="C26" s="54"/>
      <c r="D26" s="33"/>
      <c r="E26" s="41"/>
      <c r="F26" s="41"/>
      <c r="G26" s="41"/>
      <c r="H26" s="41"/>
      <c r="I26" s="42"/>
      <c r="J26" s="36"/>
      <c r="K26" s="42"/>
      <c r="L26" s="36"/>
      <c r="M26" s="43"/>
      <c r="N26" s="37"/>
    </row>
    <row r="27" spans="1:14" ht="14.25" x14ac:dyDescent="0.2">
      <c r="A27" s="44"/>
      <c r="B27" s="34"/>
      <c r="C27" s="66"/>
      <c r="D27" s="34"/>
      <c r="E27" s="45"/>
      <c r="F27" s="45"/>
      <c r="G27" s="45"/>
      <c r="H27" s="45"/>
      <c r="I27" s="46"/>
      <c r="J27" s="47"/>
      <c r="K27" s="46"/>
      <c r="L27" s="47"/>
      <c r="M27" s="48"/>
      <c r="N27" s="38"/>
    </row>
    <row r="28" spans="1:14" ht="14.25" x14ac:dyDescent="0.2">
      <c r="A28" s="40"/>
      <c r="B28" s="33"/>
      <c r="C28" s="54"/>
      <c r="D28" s="33"/>
      <c r="E28" s="41"/>
      <c r="F28" s="41"/>
      <c r="G28" s="41"/>
      <c r="H28" s="41"/>
      <c r="I28" s="42"/>
      <c r="J28" s="36"/>
      <c r="K28" s="42"/>
      <c r="L28" s="36"/>
      <c r="M28" s="43"/>
      <c r="N28" s="37"/>
    </row>
    <row r="29" spans="1:14" ht="14.25" x14ac:dyDescent="0.2">
      <c r="A29" s="71"/>
      <c r="B29" s="33"/>
      <c r="C29" s="54"/>
      <c r="D29" s="33"/>
      <c r="E29" s="41"/>
      <c r="F29" s="41"/>
      <c r="G29" s="41"/>
      <c r="H29" s="41"/>
      <c r="I29" s="42"/>
      <c r="J29" s="36"/>
      <c r="K29" s="42"/>
      <c r="L29" s="36"/>
      <c r="M29" s="43"/>
      <c r="N29" s="37"/>
    </row>
    <row r="30" spans="1:14" ht="14.25" x14ac:dyDescent="0.2">
      <c r="A30" s="40"/>
      <c r="B30" s="33"/>
      <c r="C30" s="54"/>
      <c r="D30" s="33"/>
      <c r="E30" s="41"/>
      <c r="F30" s="41"/>
      <c r="G30" s="41"/>
      <c r="H30" s="41"/>
      <c r="I30" s="42"/>
      <c r="J30" s="36"/>
      <c r="K30" s="42"/>
      <c r="L30" s="36"/>
      <c r="M30" s="43"/>
      <c r="N30" s="37"/>
    </row>
    <row r="31" spans="1:14" ht="14.25" x14ac:dyDescent="0.2">
      <c r="A31" s="40"/>
      <c r="B31" s="33"/>
      <c r="C31" s="54"/>
      <c r="D31" s="33"/>
      <c r="E31" s="41"/>
      <c r="F31" s="41"/>
      <c r="G31" s="41"/>
      <c r="H31" s="41"/>
      <c r="I31" s="42"/>
      <c r="J31" s="36"/>
      <c r="K31" s="42"/>
      <c r="L31" s="36"/>
      <c r="M31" s="43"/>
      <c r="N31" s="37"/>
    </row>
    <row r="32" spans="1:14" ht="14.25" x14ac:dyDescent="0.2">
      <c r="A32" s="40"/>
      <c r="B32" s="33"/>
      <c r="C32" s="54"/>
      <c r="D32" s="33"/>
      <c r="E32" s="41"/>
      <c r="F32" s="41"/>
      <c r="G32" s="41"/>
      <c r="H32" s="41"/>
      <c r="I32" s="42"/>
      <c r="J32" s="36"/>
      <c r="K32" s="42"/>
      <c r="L32" s="36"/>
      <c r="M32" s="43"/>
      <c r="N32" s="37"/>
    </row>
    <row r="33" spans="1:14" ht="14.25" x14ac:dyDescent="0.2">
      <c r="A33" s="40"/>
      <c r="B33" s="33"/>
      <c r="C33" s="54"/>
      <c r="D33" s="33"/>
      <c r="E33" s="41"/>
      <c r="F33" s="41"/>
      <c r="G33" s="41"/>
      <c r="H33" s="41"/>
      <c r="I33" s="42"/>
      <c r="J33" s="36"/>
      <c r="K33" s="42"/>
      <c r="L33" s="36"/>
      <c r="M33" s="43"/>
      <c r="N33" s="37"/>
    </row>
    <row r="34" spans="1:14" ht="14.25" x14ac:dyDescent="0.2">
      <c r="A34" s="40"/>
      <c r="B34" s="33"/>
      <c r="C34" s="54"/>
      <c r="D34" s="33"/>
      <c r="E34" s="41"/>
      <c r="F34" s="41"/>
      <c r="G34" s="41"/>
      <c r="H34" s="41"/>
      <c r="I34" s="42"/>
      <c r="J34" s="36"/>
      <c r="K34" s="42"/>
      <c r="L34" s="36"/>
      <c r="M34" s="43"/>
      <c r="N34" s="37"/>
    </row>
    <row r="35" spans="1:14" ht="14.25" x14ac:dyDescent="0.2">
      <c r="A35" s="40"/>
      <c r="B35" s="33"/>
      <c r="C35" s="54"/>
      <c r="D35" s="33"/>
      <c r="E35" s="41"/>
      <c r="F35" s="41"/>
      <c r="G35" s="41"/>
      <c r="H35" s="41"/>
      <c r="I35" s="42"/>
      <c r="J35" s="36"/>
      <c r="K35" s="42"/>
      <c r="L35" s="36"/>
      <c r="M35" s="43"/>
      <c r="N35" s="37"/>
    </row>
    <row r="36" spans="1:14" ht="14.25" x14ac:dyDescent="0.2">
      <c r="A36" s="40"/>
      <c r="B36" s="33"/>
      <c r="C36" s="41"/>
      <c r="D36" s="33"/>
      <c r="E36" s="41"/>
      <c r="F36" s="41"/>
      <c r="G36" s="41"/>
      <c r="H36" s="41"/>
      <c r="I36" s="42"/>
      <c r="J36" s="36"/>
      <c r="K36" s="42"/>
      <c r="L36" s="36"/>
      <c r="M36" s="43"/>
      <c r="N36" s="37"/>
    </row>
    <row r="37" spans="1:14" ht="14.25" x14ac:dyDescent="0.2">
      <c r="A37" s="40"/>
      <c r="B37" s="33"/>
      <c r="C37" s="41"/>
      <c r="D37" s="33"/>
      <c r="E37" s="41"/>
      <c r="F37" s="41"/>
      <c r="G37" s="41"/>
      <c r="H37" s="41"/>
      <c r="I37" s="42"/>
      <c r="J37" s="36"/>
      <c r="K37" s="42"/>
      <c r="L37" s="36"/>
      <c r="M37" s="43"/>
      <c r="N37" s="37"/>
    </row>
    <row r="38" spans="1:14" ht="14.25" customHeight="1" x14ac:dyDescent="0.2">
      <c r="A38" s="40"/>
      <c r="B38" s="33"/>
      <c r="C38" s="41"/>
      <c r="D38" s="33"/>
      <c r="E38" s="41"/>
      <c r="F38" s="41"/>
      <c r="G38" s="41"/>
      <c r="H38" s="41"/>
      <c r="I38" s="42"/>
      <c r="J38" s="36"/>
      <c r="K38" s="42"/>
      <c r="L38" s="36"/>
      <c r="M38" s="43"/>
      <c r="N38" s="37"/>
    </row>
    <row r="39" spans="1:14" ht="15.75" customHeight="1" thickBot="1" x14ac:dyDescent="0.3">
      <c r="A39" s="55"/>
      <c r="B39" s="56"/>
      <c r="C39" s="57"/>
      <c r="D39" s="56"/>
      <c r="E39" s="57"/>
      <c r="F39" s="57"/>
      <c r="G39" s="57"/>
      <c r="H39" s="57"/>
      <c r="I39" s="58"/>
      <c r="J39" s="59"/>
      <c r="K39" s="58"/>
      <c r="L39" s="124" t="s">
        <v>172</v>
      </c>
      <c r="M39" s="125"/>
      <c r="N39" s="126"/>
    </row>
    <row r="40" spans="1:14" x14ac:dyDescent="0.2">
      <c r="A40" s="118" t="s">
        <v>238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20"/>
    </row>
    <row r="41" spans="1:14" ht="13.5" thickBot="1" x14ac:dyDescent="0.25">
      <c r="A41" s="121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3"/>
    </row>
    <row r="42" spans="1:14" ht="15.75" x14ac:dyDescent="0.25">
      <c r="A42" s="60"/>
      <c r="B42" s="61"/>
      <c r="C42" s="62"/>
      <c r="D42" s="61"/>
      <c r="E42" s="62"/>
      <c r="F42" s="62"/>
      <c r="G42" s="62"/>
      <c r="H42" s="62"/>
      <c r="I42" s="63"/>
      <c r="J42" s="63"/>
      <c r="K42" s="63"/>
      <c r="L42" s="64"/>
      <c r="M42" s="65"/>
    </row>
  </sheetData>
  <mergeCells count="3">
    <mergeCell ref="A1:M1"/>
    <mergeCell ref="L39:N39"/>
    <mergeCell ref="A40:N41"/>
  </mergeCells>
  <pageMargins left="0.1" right="0.1" top="0.25" bottom="0.25" header="0.5" footer="0.5"/>
  <pageSetup orientation="landscape" horizontalDpi="1200" verticalDpi="12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42"/>
  <sheetViews>
    <sheetView workbookViewId="0">
      <selection activeCell="N11" sqref="N11"/>
    </sheetView>
  </sheetViews>
  <sheetFormatPr defaultRowHeight="12.75" x14ac:dyDescent="0.2"/>
  <cols>
    <col min="1" max="1" width="11" customWidth="1"/>
    <col min="2" max="2" width="8.5703125" customWidth="1"/>
    <col min="3" max="3" width="13.140625" customWidth="1"/>
    <col min="4" max="4" width="7.28515625" customWidth="1"/>
    <col min="5" max="5" width="5.5703125" customWidth="1"/>
    <col min="6" max="6" width="5.85546875" customWidth="1"/>
    <col min="7" max="7" width="20.7109375" customWidth="1"/>
    <col min="8" max="8" width="18.85546875" customWidth="1"/>
    <col min="9" max="9" width="9" customWidth="1"/>
    <col min="10" max="10" width="8.28515625" customWidth="1"/>
    <col min="11" max="11" width="8.42578125" customWidth="1"/>
    <col min="12" max="12" width="9.28515625" customWidth="1"/>
    <col min="13" max="13" width="7.140625" customWidth="1"/>
    <col min="14" max="14" width="6.7109375" customWidth="1"/>
  </cols>
  <sheetData>
    <row r="1" spans="1:14" ht="21.95" customHeight="1" x14ac:dyDescent="0.3">
      <c r="A1" s="113" t="s">
        <v>60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4" x14ac:dyDescent="0.2">
      <c r="A2" s="1" t="s">
        <v>0</v>
      </c>
      <c r="B2" s="2" t="s">
        <v>1</v>
      </c>
      <c r="C2" s="1" t="s">
        <v>2</v>
      </c>
      <c r="D2" s="1" t="s">
        <v>97</v>
      </c>
      <c r="E2" s="2" t="s">
        <v>3</v>
      </c>
      <c r="F2" s="1" t="s">
        <v>12</v>
      </c>
      <c r="G2" s="2" t="s">
        <v>5</v>
      </c>
      <c r="H2" s="1" t="s">
        <v>6</v>
      </c>
      <c r="I2" s="2" t="s">
        <v>7</v>
      </c>
      <c r="J2" s="1" t="s">
        <v>8</v>
      </c>
      <c r="K2" s="2" t="s">
        <v>8</v>
      </c>
      <c r="L2" s="1" t="s">
        <v>9</v>
      </c>
      <c r="M2" s="29" t="s">
        <v>10</v>
      </c>
      <c r="N2" s="31" t="s">
        <v>100</v>
      </c>
    </row>
    <row r="3" spans="1:14" x14ac:dyDescent="0.2">
      <c r="A3" s="3"/>
      <c r="B3" s="4"/>
      <c r="C3" s="5" t="s">
        <v>11</v>
      </c>
      <c r="D3" s="5" t="s">
        <v>98</v>
      </c>
      <c r="E3" s="6"/>
      <c r="F3" s="5" t="s">
        <v>174</v>
      </c>
      <c r="G3" s="6"/>
      <c r="H3" s="7"/>
      <c r="I3" s="8" t="s">
        <v>13</v>
      </c>
      <c r="J3" s="5" t="s">
        <v>14</v>
      </c>
      <c r="K3" s="8" t="s">
        <v>15</v>
      </c>
      <c r="L3" s="5" t="s">
        <v>16</v>
      </c>
      <c r="M3" s="30"/>
      <c r="N3" s="32" t="s">
        <v>101</v>
      </c>
    </row>
    <row r="4" spans="1:14" ht="14.25" x14ac:dyDescent="0.2">
      <c r="A4" s="44">
        <v>42846</v>
      </c>
      <c r="B4" s="34">
        <v>645177</v>
      </c>
      <c r="C4" s="66" t="s">
        <v>221</v>
      </c>
      <c r="D4" s="34">
        <v>64902</v>
      </c>
      <c r="E4" s="45" t="s">
        <v>17</v>
      </c>
      <c r="F4" s="45" t="s">
        <v>18</v>
      </c>
      <c r="G4" s="45" t="s">
        <v>222</v>
      </c>
      <c r="H4" s="45" t="s">
        <v>223</v>
      </c>
      <c r="I4" s="46">
        <v>35000</v>
      </c>
      <c r="J4" s="47">
        <v>12400</v>
      </c>
      <c r="K4" s="46">
        <v>35100</v>
      </c>
      <c r="L4" s="47">
        <v>47500</v>
      </c>
      <c r="M4" s="48">
        <v>1.36</v>
      </c>
      <c r="N4" s="38"/>
    </row>
    <row r="5" spans="1:14" ht="14.25" x14ac:dyDescent="0.2">
      <c r="A5" s="40">
        <v>42901</v>
      </c>
      <c r="B5" s="33">
        <v>672228</v>
      </c>
      <c r="C5" s="54" t="s">
        <v>224</v>
      </c>
      <c r="D5" s="33">
        <v>31085</v>
      </c>
      <c r="E5" s="41" t="s">
        <v>17</v>
      </c>
      <c r="F5" s="41" t="s">
        <v>18</v>
      </c>
      <c r="G5" s="41" t="s">
        <v>225</v>
      </c>
      <c r="H5" s="41" t="s">
        <v>226</v>
      </c>
      <c r="I5" s="42">
        <v>83000</v>
      </c>
      <c r="J5" s="36">
        <v>30700</v>
      </c>
      <c r="K5" s="42">
        <v>41000</v>
      </c>
      <c r="L5" s="36">
        <v>71700</v>
      </c>
      <c r="M5" s="43">
        <v>0.86</v>
      </c>
      <c r="N5" s="37" t="s">
        <v>104</v>
      </c>
    </row>
    <row r="6" spans="1:14" ht="14.25" x14ac:dyDescent="0.2">
      <c r="A6" s="44">
        <v>42914</v>
      </c>
      <c r="B6" s="34">
        <v>678323</v>
      </c>
      <c r="C6" s="66" t="s">
        <v>227</v>
      </c>
      <c r="D6" s="34">
        <v>70001</v>
      </c>
      <c r="E6" s="45" t="s">
        <v>17</v>
      </c>
      <c r="F6" s="45" t="s">
        <v>18</v>
      </c>
      <c r="G6" s="45" t="s">
        <v>229</v>
      </c>
      <c r="H6" s="45" t="s">
        <v>230</v>
      </c>
      <c r="I6" s="46">
        <v>150000</v>
      </c>
      <c r="J6" s="47">
        <v>39200</v>
      </c>
      <c r="K6" s="46">
        <v>74900</v>
      </c>
      <c r="L6" s="47">
        <v>114100</v>
      </c>
      <c r="M6" s="48">
        <v>0.76</v>
      </c>
      <c r="N6" s="38" t="s">
        <v>103</v>
      </c>
    </row>
    <row r="7" spans="1:14" ht="14.25" x14ac:dyDescent="0.2">
      <c r="A7" s="44"/>
      <c r="B7" s="34"/>
      <c r="C7" s="66" t="s">
        <v>228</v>
      </c>
      <c r="D7" s="34"/>
      <c r="E7" s="45"/>
      <c r="F7" s="45"/>
      <c r="G7" s="45"/>
      <c r="H7" s="45"/>
      <c r="I7" s="46"/>
      <c r="J7" s="47"/>
      <c r="K7" s="46"/>
      <c r="L7" s="47"/>
      <c r="M7" s="48"/>
      <c r="N7" s="38"/>
    </row>
    <row r="8" spans="1:14" ht="14.25" x14ac:dyDescent="0.2">
      <c r="A8" s="40">
        <v>42942</v>
      </c>
      <c r="B8" s="33">
        <v>694783</v>
      </c>
      <c r="C8" s="54" t="s">
        <v>231</v>
      </c>
      <c r="D8" s="33">
        <v>41274</v>
      </c>
      <c r="E8" s="41" t="s">
        <v>17</v>
      </c>
      <c r="F8" s="41" t="s">
        <v>18</v>
      </c>
      <c r="G8" s="41" t="s">
        <v>232</v>
      </c>
      <c r="H8" s="41" t="s">
        <v>233</v>
      </c>
      <c r="I8" s="42">
        <v>180000</v>
      </c>
      <c r="J8" s="36">
        <v>29000</v>
      </c>
      <c r="K8" s="42">
        <v>78800</v>
      </c>
      <c r="L8" s="36">
        <v>107800</v>
      </c>
      <c r="M8" s="43">
        <v>0.6</v>
      </c>
      <c r="N8" s="37" t="s">
        <v>102</v>
      </c>
    </row>
    <row r="9" spans="1:14" ht="14.25" x14ac:dyDescent="0.2">
      <c r="A9" s="40">
        <v>42965</v>
      </c>
      <c r="B9" s="33">
        <v>707934</v>
      </c>
      <c r="C9" s="54" t="s">
        <v>234</v>
      </c>
      <c r="D9" s="33">
        <v>24464</v>
      </c>
      <c r="E9" s="41" t="s">
        <v>17</v>
      </c>
      <c r="F9" s="41" t="s">
        <v>18</v>
      </c>
      <c r="G9" s="41" t="s">
        <v>235</v>
      </c>
      <c r="H9" s="41" t="s">
        <v>236</v>
      </c>
      <c r="I9" s="42">
        <v>152000</v>
      </c>
      <c r="J9" s="36">
        <v>37000</v>
      </c>
      <c r="K9" s="42">
        <v>83500</v>
      </c>
      <c r="L9" s="36">
        <v>120500</v>
      </c>
      <c r="M9" s="43">
        <v>0.79</v>
      </c>
      <c r="N9" s="37" t="s">
        <v>109</v>
      </c>
    </row>
    <row r="10" spans="1:14" ht="14.25" x14ac:dyDescent="0.2">
      <c r="A10" s="40">
        <v>43005</v>
      </c>
      <c r="B10" s="33">
        <v>727129</v>
      </c>
      <c r="C10" s="54" t="s">
        <v>30</v>
      </c>
      <c r="D10" s="33">
        <v>41182</v>
      </c>
      <c r="E10" s="41" t="s">
        <v>17</v>
      </c>
      <c r="F10" s="41" t="s">
        <v>18</v>
      </c>
      <c r="G10" s="41" t="s">
        <v>32</v>
      </c>
      <c r="H10" s="41" t="s">
        <v>237</v>
      </c>
      <c r="I10" s="42">
        <v>229000</v>
      </c>
      <c r="J10" s="36">
        <v>32900</v>
      </c>
      <c r="K10" s="42">
        <v>114900</v>
      </c>
      <c r="L10" s="36">
        <v>147800</v>
      </c>
      <c r="M10" s="43">
        <v>0.65</v>
      </c>
      <c r="N10" s="37" t="s">
        <v>125</v>
      </c>
    </row>
    <row r="11" spans="1:14" ht="14.25" x14ac:dyDescent="0.2">
      <c r="A11" s="44"/>
      <c r="B11" s="34"/>
      <c r="C11" s="66"/>
      <c r="D11" s="34"/>
      <c r="E11" s="45"/>
      <c r="F11" s="45"/>
      <c r="G11" s="45"/>
      <c r="H11" s="45"/>
      <c r="I11" s="46"/>
      <c r="J11" s="47"/>
      <c r="K11" s="46"/>
      <c r="L11" s="47"/>
      <c r="M11" s="48"/>
      <c r="N11" s="38"/>
    </row>
    <row r="12" spans="1:14" ht="14.25" x14ac:dyDescent="0.2">
      <c r="A12" s="40"/>
      <c r="B12" s="33"/>
      <c r="C12" s="54"/>
      <c r="D12" s="33"/>
      <c r="E12" s="41"/>
      <c r="F12" s="41"/>
      <c r="G12" s="41"/>
      <c r="H12" s="41"/>
      <c r="I12" s="42"/>
      <c r="J12" s="36"/>
      <c r="K12" s="42"/>
      <c r="L12" s="36"/>
      <c r="M12" s="43"/>
      <c r="N12" s="37"/>
    </row>
    <row r="13" spans="1:14" ht="14.25" x14ac:dyDescent="0.2">
      <c r="A13" s="40"/>
      <c r="B13" s="33"/>
      <c r="C13" s="54"/>
      <c r="D13" s="33"/>
      <c r="E13" s="41"/>
      <c r="F13" s="41"/>
      <c r="G13" s="41"/>
      <c r="H13" s="41"/>
      <c r="I13" s="42"/>
      <c r="J13" s="36"/>
      <c r="K13" s="42"/>
      <c r="L13" s="36"/>
      <c r="M13" s="43"/>
      <c r="N13" s="37"/>
    </row>
    <row r="14" spans="1:14" ht="14.25" x14ac:dyDescent="0.2">
      <c r="A14" s="40"/>
      <c r="B14" s="33"/>
      <c r="C14" s="54"/>
      <c r="D14" s="33"/>
      <c r="E14" s="41"/>
      <c r="F14" s="41"/>
      <c r="G14" s="41"/>
      <c r="H14" s="41"/>
      <c r="I14" s="42"/>
      <c r="J14" s="36"/>
      <c r="K14" s="42"/>
      <c r="L14" s="36"/>
      <c r="M14" s="43"/>
      <c r="N14" s="37"/>
    </row>
    <row r="15" spans="1:14" ht="14.25" x14ac:dyDescent="0.2">
      <c r="A15" s="44"/>
      <c r="B15" s="34"/>
      <c r="C15" s="66"/>
      <c r="D15" s="34"/>
      <c r="E15" s="45"/>
      <c r="F15" s="45"/>
      <c r="G15" s="45"/>
      <c r="H15" s="45"/>
      <c r="I15" s="46"/>
      <c r="J15" s="47"/>
      <c r="K15" s="46"/>
      <c r="L15" s="47"/>
      <c r="M15" s="48"/>
      <c r="N15" s="38"/>
    </row>
    <row r="16" spans="1:14" ht="14.25" x14ac:dyDescent="0.2">
      <c r="A16" s="44"/>
      <c r="B16" s="34"/>
      <c r="C16" s="66"/>
      <c r="D16" s="34"/>
      <c r="E16" s="45"/>
      <c r="F16" s="45"/>
      <c r="G16" s="45"/>
      <c r="H16" s="45"/>
      <c r="I16" s="46"/>
      <c r="J16" s="47"/>
      <c r="K16" s="46"/>
      <c r="L16" s="47"/>
      <c r="M16" s="48"/>
      <c r="N16" s="37"/>
    </row>
    <row r="17" spans="1:14" ht="14.25" x14ac:dyDescent="0.2">
      <c r="A17" s="44"/>
      <c r="B17" s="34"/>
      <c r="C17" s="66"/>
      <c r="D17" s="34"/>
      <c r="E17" s="45"/>
      <c r="F17" s="45"/>
      <c r="G17" s="45"/>
      <c r="H17" s="45"/>
      <c r="I17" s="46"/>
      <c r="J17" s="47"/>
      <c r="K17" s="46"/>
      <c r="L17" s="47"/>
      <c r="M17" s="48"/>
      <c r="N17" s="38"/>
    </row>
    <row r="18" spans="1:14" ht="14.25" x14ac:dyDescent="0.2">
      <c r="A18" s="40"/>
      <c r="B18" s="33"/>
      <c r="C18" s="54"/>
      <c r="D18" s="33"/>
      <c r="E18" s="41"/>
      <c r="F18" s="41"/>
      <c r="G18" s="41"/>
      <c r="H18" s="41"/>
      <c r="I18" s="42"/>
      <c r="J18" s="36"/>
      <c r="K18" s="42"/>
      <c r="L18" s="36"/>
      <c r="M18" s="43"/>
      <c r="N18" s="37"/>
    </row>
    <row r="19" spans="1:14" ht="14.25" x14ac:dyDescent="0.2">
      <c r="A19" s="40"/>
      <c r="B19" s="33"/>
      <c r="C19" s="54"/>
      <c r="D19" s="33"/>
      <c r="E19" s="41"/>
      <c r="F19" s="41"/>
      <c r="G19" s="41"/>
      <c r="H19" s="41"/>
      <c r="I19" s="42"/>
      <c r="J19" s="36"/>
      <c r="K19" s="42"/>
      <c r="L19" s="36"/>
      <c r="M19" s="43"/>
      <c r="N19" s="37"/>
    </row>
    <row r="20" spans="1:14" ht="14.25" x14ac:dyDescent="0.2">
      <c r="A20" s="40"/>
      <c r="B20" s="33"/>
      <c r="C20" s="54"/>
      <c r="D20" s="33"/>
      <c r="E20" s="41"/>
      <c r="F20" s="41"/>
      <c r="G20" s="41"/>
      <c r="H20" s="41"/>
      <c r="I20" s="42"/>
      <c r="J20" s="36"/>
      <c r="K20" s="42"/>
      <c r="L20" s="36"/>
      <c r="M20" s="43"/>
      <c r="N20" s="37"/>
    </row>
    <row r="21" spans="1:14" ht="14.25" x14ac:dyDescent="0.2">
      <c r="A21" s="40"/>
      <c r="B21" s="33"/>
      <c r="C21" s="54"/>
      <c r="D21" s="33"/>
      <c r="E21" s="41"/>
      <c r="F21" s="41"/>
      <c r="G21" s="41"/>
      <c r="H21" s="41"/>
      <c r="I21" s="42"/>
      <c r="J21" s="36"/>
      <c r="K21" s="42"/>
      <c r="L21" s="36"/>
      <c r="M21" s="43"/>
      <c r="N21" s="37"/>
    </row>
    <row r="22" spans="1:14" ht="14.25" x14ac:dyDescent="0.2">
      <c r="A22" s="40"/>
      <c r="B22" s="33"/>
      <c r="C22" s="54"/>
      <c r="D22" s="33"/>
      <c r="E22" s="41"/>
      <c r="F22" s="41"/>
      <c r="G22" s="41"/>
      <c r="H22" s="41"/>
      <c r="I22" s="42"/>
      <c r="J22" s="36"/>
      <c r="K22" s="42"/>
      <c r="L22" s="36"/>
      <c r="M22" s="43"/>
      <c r="N22" s="37"/>
    </row>
    <row r="23" spans="1:14" ht="14.25" x14ac:dyDescent="0.2">
      <c r="A23" s="40"/>
      <c r="B23" s="33"/>
      <c r="C23" s="54"/>
      <c r="D23" s="33"/>
      <c r="E23" s="41"/>
      <c r="F23" s="41"/>
      <c r="G23" s="41"/>
      <c r="H23" s="41"/>
      <c r="I23" s="42"/>
      <c r="J23" s="36"/>
      <c r="K23" s="42"/>
      <c r="L23" s="36"/>
      <c r="M23" s="43"/>
      <c r="N23" s="37"/>
    </row>
    <row r="24" spans="1:14" ht="14.25" x14ac:dyDescent="0.2">
      <c r="A24" s="40"/>
      <c r="B24" s="33"/>
      <c r="C24" s="54"/>
      <c r="D24" s="33"/>
      <c r="E24" s="41"/>
      <c r="F24" s="41"/>
      <c r="G24" s="41"/>
      <c r="H24" s="41"/>
      <c r="I24" s="42"/>
      <c r="J24" s="36"/>
      <c r="K24" s="42"/>
      <c r="L24" s="36"/>
      <c r="M24" s="43"/>
      <c r="N24" s="37"/>
    </row>
    <row r="25" spans="1:14" ht="14.25" x14ac:dyDescent="0.2">
      <c r="A25" s="40"/>
      <c r="B25" s="33"/>
      <c r="C25" s="54"/>
      <c r="D25" s="33"/>
      <c r="E25" s="41"/>
      <c r="F25" s="41"/>
      <c r="G25" s="41"/>
      <c r="H25" s="41"/>
      <c r="I25" s="42"/>
      <c r="J25" s="36"/>
      <c r="K25" s="42"/>
      <c r="L25" s="36"/>
      <c r="M25" s="43"/>
      <c r="N25" s="37"/>
    </row>
    <row r="26" spans="1:14" ht="14.25" x14ac:dyDescent="0.2">
      <c r="A26" s="40"/>
      <c r="B26" s="33"/>
      <c r="C26" s="54"/>
      <c r="D26" s="33"/>
      <c r="E26" s="41"/>
      <c r="F26" s="41"/>
      <c r="G26" s="41"/>
      <c r="H26" s="41"/>
      <c r="I26" s="42"/>
      <c r="J26" s="36"/>
      <c r="K26" s="42"/>
      <c r="L26" s="36"/>
      <c r="M26" s="43"/>
      <c r="N26" s="37"/>
    </row>
    <row r="27" spans="1:14" ht="14.25" x14ac:dyDescent="0.2">
      <c r="A27" s="44"/>
      <c r="B27" s="34"/>
      <c r="C27" s="66"/>
      <c r="D27" s="34"/>
      <c r="E27" s="45"/>
      <c r="F27" s="45"/>
      <c r="G27" s="45"/>
      <c r="H27" s="45"/>
      <c r="I27" s="46"/>
      <c r="J27" s="47"/>
      <c r="K27" s="46"/>
      <c r="L27" s="47"/>
      <c r="M27" s="48"/>
      <c r="N27" s="38"/>
    </row>
    <row r="28" spans="1:14" ht="14.25" x14ac:dyDescent="0.2">
      <c r="A28" s="40"/>
      <c r="B28" s="33"/>
      <c r="C28" s="54"/>
      <c r="D28" s="33"/>
      <c r="E28" s="41"/>
      <c r="F28" s="41"/>
      <c r="G28" s="41"/>
      <c r="H28" s="41"/>
      <c r="I28" s="42"/>
      <c r="J28" s="36"/>
      <c r="K28" s="42"/>
      <c r="L28" s="36"/>
      <c r="M28" s="43"/>
      <c r="N28" s="37"/>
    </row>
    <row r="29" spans="1:14" ht="14.25" x14ac:dyDescent="0.2">
      <c r="A29" s="71"/>
      <c r="B29" s="33"/>
      <c r="C29" s="54"/>
      <c r="D29" s="33"/>
      <c r="E29" s="41"/>
      <c r="F29" s="41"/>
      <c r="G29" s="41"/>
      <c r="H29" s="41"/>
      <c r="I29" s="42"/>
      <c r="J29" s="36"/>
      <c r="K29" s="42"/>
      <c r="L29" s="36"/>
      <c r="M29" s="43"/>
      <c r="N29" s="37"/>
    </row>
    <row r="30" spans="1:14" ht="14.25" x14ac:dyDescent="0.2">
      <c r="A30" s="40"/>
      <c r="B30" s="33"/>
      <c r="C30" s="54"/>
      <c r="D30" s="33"/>
      <c r="E30" s="41"/>
      <c r="F30" s="41"/>
      <c r="G30" s="41"/>
      <c r="H30" s="41"/>
      <c r="I30" s="42"/>
      <c r="J30" s="36"/>
      <c r="K30" s="42"/>
      <c r="L30" s="36"/>
      <c r="M30" s="43"/>
      <c r="N30" s="37"/>
    </row>
    <row r="31" spans="1:14" ht="14.25" x14ac:dyDescent="0.2">
      <c r="A31" s="40"/>
      <c r="B31" s="33"/>
      <c r="C31" s="54"/>
      <c r="D31" s="33"/>
      <c r="E31" s="41"/>
      <c r="F31" s="41"/>
      <c r="G31" s="41"/>
      <c r="H31" s="41"/>
      <c r="I31" s="42"/>
      <c r="J31" s="36"/>
      <c r="K31" s="42"/>
      <c r="L31" s="36"/>
      <c r="M31" s="43"/>
      <c r="N31" s="37"/>
    </row>
    <row r="32" spans="1:14" ht="14.25" x14ac:dyDescent="0.2">
      <c r="A32" s="40"/>
      <c r="B32" s="33"/>
      <c r="C32" s="54"/>
      <c r="D32" s="33"/>
      <c r="E32" s="41"/>
      <c r="F32" s="41"/>
      <c r="G32" s="41"/>
      <c r="H32" s="41"/>
      <c r="I32" s="42"/>
      <c r="J32" s="36"/>
      <c r="K32" s="42"/>
      <c r="L32" s="36"/>
      <c r="M32" s="43"/>
      <c r="N32" s="37"/>
    </row>
    <row r="33" spans="1:14" ht="14.25" x14ac:dyDescent="0.2">
      <c r="A33" s="40"/>
      <c r="B33" s="33"/>
      <c r="C33" s="54"/>
      <c r="D33" s="33"/>
      <c r="E33" s="41"/>
      <c r="F33" s="41"/>
      <c r="G33" s="41"/>
      <c r="H33" s="41"/>
      <c r="I33" s="42"/>
      <c r="J33" s="36"/>
      <c r="K33" s="42"/>
      <c r="L33" s="36"/>
      <c r="M33" s="43"/>
      <c r="N33" s="37"/>
    </row>
    <row r="34" spans="1:14" ht="14.25" x14ac:dyDescent="0.2">
      <c r="A34" s="40"/>
      <c r="B34" s="33"/>
      <c r="C34" s="54"/>
      <c r="D34" s="33"/>
      <c r="E34" s="41"/>
      <c r="F34" s="41"/>
      <c r="G34" s="41"/>
      <c r="H34" s="41"/>
      <c r="I34" s="42"/>
      <c r="J34" s="36"/>
      <c r="K34" s="42"/>
      <c r="L34" s="36"/>
      <c r="M34" s="43"/>
      <c r="N34" s="37"/>
    </row>
    <row r="35" spans="1:14" ht="14.25" x14ac:dyDescent="0.2">
      <c r="A35" s="40"/>
      <c r="B35" s="33"/>
      <c r="C35" s="54"/>
      <c r="D35" s="33"/>
      <c r="E35" s="41"/>
      <c r="F35" s="41"/>
      <c r="G35" s="41"/>
      <c r="H35" s="41"/>
      <c r="I35" s="42"/>
      <c r="J35" s="36"/>
      <c r="K35" s="42"/>
      <c r="L35" s="36"/>
      <c r="M35" s="43"/>
      <c r="N35" s="37"/>
    </row>
    <row r="36" spans="1:14" ht="14.25" x14ac:dyDescent="0.2">
      <c r="A36" s="40"/>
      <c r="B36" s="33"/>
      <c r="C36" s="41"/>
      <c r="D36" s="33"/>
      <c r="E36" s="41"/>
      <c r="F36" s="41"/>
      <c r="G36" s="41"/>
      <c r="H36" s="41"/>
      <c r="I36" s="42"/>
      <c r="J36" s="36"/>
      <c r="K36" s="42"/>
      <c r="L36" s="36"/>
      <c r="M36" s="43"/>
      <c r="N36" s="37"/>
    </row>
    <row r="37" spans="1:14" ht="14.25" x14ac:dyDescent="0.2">
      <c r="A37" s="40"/>
      <c r="B37" s="33"/>
      <c r="C37" s="41"/>
      <c r="D37" s="33"/>
      <c r="E37" s="41"/>
      <c r="F37" s="41"/>
      <c r="G37" s="41"/>
      <c r="H37" s="41"/>
      <c r="I37" s="42"/>
      <c r="J37" s="36"/>
      <c r="K37" s="42"/>
      <c r="L37" s="36"/>
      <c r="M37" s="43"/>
      <c r="N37" s="37"/>
    </row>
    <row r="38" spans="1:14" ht="14.25" customHeight="1" x14ac:dyDescent="0.2">
      <c r="A38" s="40"/>
      <c r="B38" s="33"/>
      <c r="C38" s="41"/>
      <c r="D38" s="33"/>
      <c r="E38" s="41"/>
      <c r="F38" s="41"/>
      <c r="G38" s="41"/>
      <c r="H38" s="41"/>
      <c r="I38" s="42"/>
      <c r="J38" s="36"/>
      <c r="K38" s="42"/>
      <c r="L38" s="36"/>
      <c r="M38" s="43"/>
      <c r="N38" s="37"/>
    </row>
    <row r="39" spans="1:14" ht="15.75" customHeight="1" thickBot="1" x14ac:dyDescent="0.3">
      <c r="A39" s="55"/>
      <c r="B39" s="56"/>
      <c r="C39" s="57"/>
      <c r="D39" s="56"/>
      <c r="E39" s="57"/>
      <c r="F39" s="57"/>
      <c r="G39" s="57"/>
      <c r="H39" s="57"/>
      <c r="I39" s="58"/>
      <c r="J39" s="59"/>
      <c r="K39" s="58"/>
      <c r="L39" s="124" t="s">
        <v>172</v>
      </c>
      <c r="M39" s="125"/>
      <c r="N39" s="126"/>
    </row>
    <row r="40" spans="1:14" x14ac:dyDescent="0.2">
      <c r="A40" s="118" t="s">
        <v>238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20"/>
    </row>
    <row r="41" spans="1:14" ht="13.5" thickBot="1" x14ac:dyDescent="0.25">
      <c r="A41" s="121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3"/>
    </row>
    <row r="42" spans="1:14" ht="15.75" x14ac:dyDescent="0.25">
      <c r="A42" s="60"/>
      <c r="B42" s="61"/>
      <c r="C42" s="62"/>
      <c r="D42" s="61"/>
      <c r="E42" s="62"/>
      <c r="F42" s="62"/>
      <c r="G42" s="62"/>
      <c r="H42" s="62"/>
      <c r="I42" s="63"/>
      <c r="J42" s="63"/>
      <c r="K42" s="63"/>
      <c r="L42" s="64"/>
      <c r="M42" s="65"/>
    </row>
  </sheetData>
  <mergeCells count="3">
    <mergeCell ref="A1:M1"/>
    <mergeCell ref="L39:N39"/>
    <mergeCell ref="A40:N41"/>
  </mergeCells>
  <pageMargins left="0.1" right="0.1" top="0.25" bottom="0.25" header="0.5" footer="0.5"/>
  <pageSetup orientation="landscape" horizontalDpi="1200" verticalDpi="12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42"/>
  <sheetViews>
    <sheetView workbookViewId="0">
      <selection activeCell="G25" sqref="G25"/>
    </sheetView>
  </sheetViews>
  <sheetFormatPr defaultRowHeight="12.75" x14ac:dyDescent="0.2"/>
  <cols>
    <col min="1" max="2" width="9" customWidth="1"/>
    <col min="3" max="3" width="13.140625" customWidth="1"/>
    <col min="4" max="4" width="7.28515625" customWidth="1"/>
    <col min="5" max="5" width="5.5703125" customWidth="1"/>
    <col min="6" max="6" width="5.85546875" customWidth="1"/>
    <col min="7" max="7" width="20.7109375" customWidth="1"/>
    <col min="8" max="8" width="18.7109375" customWidth="1"/>
    <col min="9" max="9" width="9" customWidth="1"/>
    <col min="10" max="10" width="8.28515625" customWidth="1"/>
    <col min="11" max="11" width="8.42578125" customWidth="1"/>
    <col min="12" max="12" width="9.28515625" customWidth="1"/>
    <col min="13" max="14" width="7.140625" customWidth="1"/>
  </cols>
  <sheetData>
    <row r="1" spans="1:14" ht="21.95" customHeight="1" x14ac:dyDescent="0.3">
      <c r="A1" s="113" t="s">
        <v>60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4" x14ac:dyDescent="0.2">
      <c r="A2" s="1" t="s">
        <v>0</v>
      </c>
      <c r="B2" s="2" t="s">
        <v>1</v>
      </c>
      <c r="C2" s="1" t="s">
        <v>2</v>
      </c>
      <c r="D2" s="1" t="s">
        <v>97</v>
      </c>
      <c r="E2" s="2" t="s">
        <v>3</v>
      </c>
      <c r="F2" s="1" t="s">
        <v>12</v>
      </c>
      <c r="G2" s="2" t="s">
        <v>5</v>
      </c>
      <c r="H2" s="1" t="s">
        <v>6</v>
      </c>
      <c r="I2" s="2" t="s">
        <v>7</v>
      </c>
      <c r="J2" s="1" t="s">
        <v>8</v>
      </c>
      <c r="K2" s="2" t="s">
        <v>8</v>
      </c>
      <c r="L2" s="1" t="s">
        <v>9</v>
      </c>
      <c r="M2" s="29" t="s">
        <v>10</v>
      </c>
      <c r="N2" s="31" t="s">
        <v>100</v>
      </c>
    </row>
    <row r="3" spans="1:14" x14ac:dyDescent="0.2">
      <c r="A3" s="3"/>
      <c r="B3" s="4"/>
      <c r="C3" s="5" t="s">
        <v>11</v>
      </c>
      <c r="D3" s="5" t="s">
        <v>98</v>
      </c>
      <c r="E3" s="6"/>
      <c r="F3" s="5" t="s">
        <v>174</v>
      </c>
      <c r="G3" s="6"/>
      <c r="H3" s="7"/>
      <c r="I3" s="8" t="s">
        <v>13</v>
      </c>
      <c r="J3" s="5" t="s">
        <v>14</v>
      </c>
      <c r="K3" s="8" t="s">
        <v>15</v>
      </c>
      <c r="L3" s="5" t="s">
        <v>16</v>
      </c>
      <c r="M3" s="30"/>
      <c r="N3" s="32" t="s">
        <v>101</v>
      </c>
    </row>
    <row r="4" spans="1:14" ht="14.25" x14ac:dyDescent="0.2">
      <c r="A4" s="44">
        <v>43265</v>
      </c>
      <c r="B4" s="34">
        <v>824193</v>
      </c>
      <c r="C4" s="66" t="s">
        <v>239</v>
      </c>
      <c r="D4" s="34">
        <v>72513</v>
      </c>
      <c r="E4" s="45" t="s">
        <v>17</v>
      </c>
      <c r="F4" s="45" t="s">
        <v>18</v>
      </c>
      <c r="G4" s="45" t="s">
        <v>240</v>
      </c>
      <c r="H4" s="45" t="s">
        <v>241</v>
      </c>
      <c r="I4" s="46">
        <v>200000</v>
      </c>
      <c r="J4" s="47">
        <v>28400</v>
      </c>
      <c r="K4" s="46">
        <v>179700</v>
      </c>
      <c r="L4" s="47">
        <v>208100</v>
      </c>
      <c r="M4" s="48">
        <v>1.04</v>
      </c>
      <c r="N4" s="38" t="s">
        <v>163</v>
      </c>
    </row>
    <row r="5" spans="1:14" ht="14.25" x14ac:dyDescent="0.2">
      <c r="A5" s="40">
        <v>43313</v>
      </c>
      <c r="B5" s="33">
        <v>848488</v>
      </c>
      <c r="C5" s="54" t="s">
        <v>242</v>
      </c>
      <c r="D5" s="33">
        <v>73346</v>
      </c>
      <c r="E5" s="41" t="s">
        <v>17</v>
      </c>
      <c r="F5" s="41" t="s">
        <v>18</v>
      </c>
      <c r="G5" s="41" t="s">
        <v>243</v>
      </c>
      <c r="H5" s="41" t="s">
        <v>244</v>
      </c>
      <c r="I5" s="42">
        <v>101000</v>
      </c>
      <c r="J5" s="36">
        <v>61900</v>
      </c>
      <c r="K5" s="42">
        <v>38800</v>
      </c>
      <c r="L5" s="36">
        <v>100700</v>
      </c>
      <c r="M5" s="43">
        <v>1</v>
      </c>
      <c r="N5" s="37" t="s">
        <v>102</v>
      </c>
    </row>
    <row r="6" spans="1:14" ht="14.25" x14ac:dyDescent="0.2">
      <c r="A6" s="40">
        <v>43367</v>
      </c>
      <c r="B6" s="33">
        <v>872307</v>
      </c>
      <c r="C6" s="54" t="s">
        <v>245</v>
      </c>
      <c r="D6" s="33">
        <v>39363</v>
      </c>
      <c r="E6" s="41" t="s">
        <v>17</v>
      </c>
      <c r="F6" s="41" t="s">
        <v>18</v>
      </c>
      <c r="G6" s="41" t="s">
        <v>246</v>
      </c>
      <c r="H6" s="41" t="s">
        <v>247</v>
      </c>
      <c r="I6" s="42">
        <v>110000</v>
      </c>
      <c r="J6" s="36">
        <v>44300</v>
      </c>
      <c r="K6" s="42">
        <v>25200</v>
      </c>
      <c r="L6" s="36">
        <v>69500</v>
      </c>
      <c r="M6" s="43">
        <v>0.63</v>
      </c>
      <c r="N6" s="37" t="s">
        <v>102</v>
      </c>
    </row>
    <row r="7" spans="1:14" ht="14.25" x14ac:dyDescent="0.2">
      <c r="A7" s="40">
        <v>43385</v>
      </c>
      <c r="B7" s="33">
        <v>880395</v>
      </c>
      <c r="C7" s="54" t="s">
        <v>42</v>
      </c>
      <c r="D7" s="33">
        <v>36768</v>
      </c>
      <c r="E7" s="41" t="s">
        <v>17</v>
      </c>
      <c r="F7" s="41" t="s">
        <v>18</v>
      </c>
      <c r="G7" s="41" t="s">
        <v>151</v>
      </c>
      <c r="H7" s="41" t="s">
        <v>248</v>
      </c>
      <c r="I7" s="42">
        <v>122500</v>
      </c>
      <c r="J7" s="36">
        <v>18500</v>
      </c>
      <c r="K7" s="42">
        <v>94100</v>
      </c>
      <c r="L7" s="36">
        <v>112600</v>
      </c>
      <c r="M7" s="43">
        <v>0.92</v>
      </c>
      <c r="N7" s="37" t="s">
        <v>102</v>
      </c>
    </row>
    <row r="8" spans="1:14" ht="14.25" x14ac:dyDescent="0.2">
      <c r="A8" s="40">
        <v>43465</v>
      </c>
      <c r="B8" s="33">
        <v>910181</v>
      </c>
      <c r="C8" s="54" t="s">
        <v>249</v>
      </c>
      <c r="D8" s="33">
        <v>72158</v>
      </c>
      <c r="E8" s="41" t="s">
        <v>17</v>
      </c>
      <c r="F8" s="41" t="s">
        <v>18</v>
      </c>
      <c r="G8" s="41" t="s">
        <v>250</v>
      </c>
      <c r="H8" s="41" t="s">
        <v>251</v>
      </c>
      <c r="I8" s="42">
        <v>235000</v>
      </c>
      <c r="J8" s="36">
        <v>29500</v>
      </c>
      <c r="K8" s="42">
        <v>167500</v>
      </c>
      <c r="L8" s="36">
        <v>197000</v>
      </c>
      <c r="M8" s="43">
        <v>0.84</v>
      </c>
      <c r="N8" s="37" t="s">
        <v>252</v>
      </c>
    </row>
    <row r="9" spans="1:14" ht="14.25" x14ac:dyDescent="0.2">
      <c r="A9" s="44">
        <v>43461</v>
      </c>
      <c r="B9" s="34">
        <v>908493</v>
      </c>
      <c r="C9" s="66" t="s">
        <v>253</v>
      </c>
      <c r="D9" s="34">
        <v>87994</v>
      </c>
      <c r="E9" s="45" t="s">
        <v>17</v>
      </c>
      <c r="F9" s="45" t="s">
        <v>18</v>
      </c>
      <c r="G9" s="45" t="s">
        <v>254</v>
      </c>
      <c r="H9" s="45" t="s">
        <v>255</v>
      </c>
      <c r="I9" s="46">
        <v>350000</v>
      </c>
      <c r="J9" s="47">
        <v>27000</v>
      </c>
      <c r="K9" s="46">
        <v>239700</v>
      </c>
      <c r="L9" s="47">
        <v>266700</v>
      </c>
      <c r="M9" s="48">
        <v>0.76</v>
      </c>
      <c r="N9" s="38" t="s">
        <v>103</v>
      </c>
    </row>
    <row r="10" spans="1:14" ht="14.25" x14ac:dyDescent="0.2">
      <c r="A10" s="44">
        <v>43460</v>
      </c>
      <c r="B10" s="34">
        <v>907744</v>
      </c>
      <c r="C10" s="66" t="s">
        <v>21</v>
      </c>
      <c r="D10" s="34">
        <v>33893</v>
      </c>
      <c r="E10" s="45" t="s">
        <v>17</v>
      </c>
      <c r="F10" s="45" t="s">
        <v>18</v>
      </c>
      <c r="G10" s="45" t="s">
        <v>256</v>
      </c>
      <c r="H10" s="45" t="s">
        <v>146</v>
      </c>
      <c r="I10" s="46">
        <v>30000</v>
      </c>
      <c r="J10" s="47">
        <v>53600</v>
      </c>
      <c r="K10" s="46">
        <v>31700</v>
      </c>
      <c r="L10" s="47">
        <v>85300</v>
      </c>
      <c r="M10" s="48">
        <v>2.84</v>
      </c>
      <c r="N10" s="38"/>
    </row>
    <row r="11" spans="1:14" ht="14.25" x14ac:dyDescent="0.2">
      <c r="A11" s="44">
        <v>43460</v>
      </c>
      <c r="B11" s="34">
        <v>906579</v>
      </c>
      <c r="C11" s="66" t="s">
        <v>257</v>
      </c>
      <c r="D11" s="34">
        <v>59414</v>
      </c>
      <c r="E11" s="45" t="s">
        <v>81</v>
      </c>
      <c r="F11" s="45" t="s">
        <v>19</v>
      </c>
      <c r="G11" s="45" t="s">
        <v>258</v>
      </c>
      <c r="H11" s="45" t="s">
        <v>259</v>
      </c>
      <c r="I11" s="46">
        <v>60000</v>
      </c>
      <c r="J11" s="47">
        <v>37500</v>
      </c>
      <c r="K11" s="46">
        <v>0</v>
      </c>
      <c r="L11" s="47">
        <v>37500</v>
      </c>
      <c r="M11" s="48">
        <v>0.63</v>
      </c>
      <c r="N11" s="38"/>
    </row>
    <row r="12" spans="1:14" ht="14.25" x14ac:dyDescent="0.2">
      <c r="A12" s="40"/>
      <c r="B12" s="33"/>
      <c r="C12" s="54"/>
      <c r="D12" s="33"/>
      <c r="E12" s="41"/>
      <c r="F12" s="41"/>
      <c r="G12" s="41"/>
      <c r="H12" s="41"/>
      <c r="I12" s="42"/>
      <c r="J12" s="36"/>
      <c r="K12" s="42"/>
      <c r="L12" s="36"/>
      <c r="M12" s="43"/>
      <c r="N12" s="37"/>
    </row>
    <row r="13" spans="1:14" ht="14.25" x14ac:dyDescent="0.2">
      <c r="A13" s="40"/>
      <c r="B13" s="33"/>
      <c r="C13" s="54"/>
      <c r="D13" s="33"/>
      <c r="E13" s="41"/>
      <c r="F13" s="41"/>
      <c r="G13" s="41"/>
      <c r="H13" s="41"/>
      <c r="I13" s="42"/>
      <c r="J13" s="36"/>
      <c r="K13" s="42"/>
      <c r="L13" s="36"/>
      <c r="M13" s="43"/>
      <c r="N13" s="37"/>
    </row>
    <row r="14" spans="1:14" ht="14.25" x14ac:dyDescent="0.2">
      <c r="A14" s="44"/>
      <c r="B14" s="34"/>
      <c r="C14" s="66"/>
      <c r="D14" s="34"/>
      <c r="E14" s="45"/>
      <c r="F14" s="45"/>
      <c r="G14" s="45"/>
      <c r="H14" s="45"/>
      <c r="I14" s="46"/>
      <c r="J14" s="47"/>
      <c r="K14" s="46"/>
      <c r="L14" s="47"/>
      <c r="M14" s="48"/>
      <c r="N14" s="38"/>
    </row>
    <row r="15" spans="1:14" ht="14.25" x14ac:dyDescent="0.2">
      <c r="A15" s="44"/>
      <c r="B15" s="34"/>
      <c r="C15" s="66"/>
      <c r="D15" s="34"/>
      <c r="E15" s="45"/>
      <c r="F15" s="45"/>
      <c r="G15" s="45"/>
      <c r="H15" s="45"/>
      <c r="I15" s="46"/>
      <c r="J15" s="47"/>
      <c r="K15" s="46"/>
      <c r="L15" s="47"/>
      <c r="M15" s="48"/>
      <c r="N15" s="38"/>
    </row>
    <row r="16" spans="1:14" ht="14.25" x14ac:dyDescent="0.2">
      <c r="A16" s="40"/>
      <c r="B16" s="33"/>
      <c r="C16" s="54"/>
      <c r="D16" s="33"/>
      <c r="E16" s="41"/>
      <c r="F16" s="41"/>
      <c r="G16" s="41"/>
      <c r="H16" s="41"/>
      <c r="I16" s="42"/>
      <c r="J16" s="36"/>
      <c r="K16" s="42"/>
      <c r="L16" s="36"/>
      <c r="M16" s="43"/>
      <c r="N16" s="37"/>
    </row>
    <row r="17" spans="1:14" ht="14.25" x14ac:dyDescent="0.2">
      <c r="A17" s="44"/>
      <c r="B17" s="34"/>
      <c r="C17" s="66"/>
      <c r="D17" s="34"/>
      <c r="E17" s="45"/>
      <c r="F17" s="45"/>
      <c r="G17" s="45"/>
      <c r="H17" s="45"/>
      <c r="I17" s="46"/>
      <c r="J17" s="47"/>
      <c r="K17" s="46"/>
      <c r="L17" s="47"/>
      <c r="M17" s="48"/>
      <c r="N17" s="38"/>
    </row>
    <row r="18" spans="1:14" ht="14.25" x14ac:dyDescent="0.2">
      <c r="A18" s="44"/>
      <c r="B18" s="34"/>
      <c r="C18" s="66"/>
      <c r="D18" s="34"/>
      <c r="E18" s="45"/>
      <c r="F18" s="45"/>
      <c r="G18" s="45"/>
      <c r="H18" s="45"/>
      <c r="I18" s="46"/>
      <c r="J18" s="47"/>
      <c r="K18" s="46"/>
      <c r="L18" s="47"/>
      <c r="M18" s="48"/>
      <c r="N18" s="38"/>
    </row>
    <row r="19" spans="1:14" ht="14.25" x14ac:dyDescent="0.2">
      <c r="A19" s="44"/>
      <c r="B19" s="34"/>
      <c r="C19" s="66"/>
      <c r="D19" s="34"/>
      <c r="E19" s="45"/>
      <c r="F19" s="45"/>
      <c r="G19" s="45"/>
      <c r="H19" s="45"/>
      <c r="I19" s="46"/>
      <c r="J19" s="47"/>
      <c r="K19" s="46"/>
      <c r="L19" s="47"/>
      <c r="M19" s="48"/>
      <c r="N19" s="38"/>
    </row>
    <row r="20" spans="1:14" ht="14.25" x14ac:dyDescent="0.2">
      <c r="A20" s="44"/>
      <c r="B20" s="34"/>
      <c r="C20" s="66"/>
      <c r="D20" s="34"/>
      <c r="E20" s="45"/>
      <c r="F20" s="45"/>
      <c r="G20" s="45"/>
      <c r="H20" s="45"/>
      <c r="I20" s="46"/>
      <c r="J20" s="47"/>
      <c r="K20" s="46"/>
      <c r="L20" s="47"/>
      <c r="M20" s="48"/>
      <c r="N20" s="38"/>
    </row>
    <row r="21" spans="1:14" ht="14.25" x14ac:dyDescent="0.2">
      <c r="A21" s="40"/>
      <c r="B21" s="33"/>
      <c r="C21" s="54"/>
      <c r="D21" s="33"/>
      <c r="E21" s="41"/>
      <c r="F21" s="41"/>
      <c r="G21" s="41"/>
      <c r="H21" s="41"/>
      <c r="I21" s="42"/>
      <c r="J21" s="36"/>
      <c r="K21" s="42"/>
      <c r="L21" s="36"/>
      <c r="M21" s="43"/>
      <c r="N21" s="37"/>
    </row>
    <row r="22" spans="1:14" ht="14.25" x14ac:dyDescent="0.2">
      <c r="A22" s="44"/>
      <c r="B22" s="34"/>
      <c r="C22" s="66"/>
      <c r="D22" s="34"/>
      <c r="E22" s="45"/>
      <c r="F22" s="45"/>
      <c r="G22" s="45"/>
      <c r="H22" s="45"/>
      <c r="I22" s="46"/>
      <c r="J22" s="47"/>
      <c r="K22" s="46"/>
      <c r="L22" s="47"/>
      <c r="M22" s="48"/>
      <c r="N22" s="37"/>
    </row>
    <row r="23" spans="1:14" ht="14.25" x14ac:dyDescent="0.2">
      <c r="A23" s="40"/>
      <c r="B23" s="33"/>
      <c r="C23" s="54"/>
      <c r="D23" s="33"/>
      <c r="E23" s="41"/>
      <c r="F23" s="41"/>
      <c r="G23" s="41"/>
      <c r="H23" s="41"/>
      <c r="I23" s="42"/>
      <c r="J23" s="36"/>
      <c r="K23" s="42"/>
      <c r="L23" s="36"/>
      <c r="M23" s="43"/>
      <c r="N23" s="37"/>
    </row>
    <row r="24" spans="1:14" ht="14.25" x14ac:dyDescent="0.2">
      <c r="A24" s="40"/>
      <c r="B24" s="33"/>
      <c r="C24" s="54"/>
      <c r="D24" s="33"/>
      <c r="E24" s="41"/>
      <c r="F24" s="41"/>
      <c r="G24" s="41"/>
      <c r="H24" s="41"/>
      <c r="I24" s="42"/>
      <c r="J24" s="36"/>
      <c r="K24" s="42"/>
      <c r="L24" s="36"/>
      <c r="M24" s="43"/>
      <c r="N24" s="37"/>
    </row>
    <row r="25" spans="1:14" ht="14.25" x14ac:dyDescent="0.2">
      <c r="A25" s="40"/>
      <c r="B25" s="33"/>
      <c r="C25" s="54"/>
      <c r="D25" s="33"/>
      <c r="E25" s="41"/>
      <c r="F25" s="41"/>
      <c r="G25" s="41"/>
      <c r="H25" s="41"/>
      <c r="I25" s="42"/>
      <c r="J25" s="36"/>
      <c r="K25" s="42"/>
      <c r="L25" s="36"/>
      <c r="M25" s="43"/>
      <c r="N25" s="37"/>
    </row>
    <row r="26" spans="1:14" ht="14.25" x14ac:dyDescent="0.2">
      <c r="A26" s="40"/>
      <c r="B26" s="33"/>
      <c r="C26" s="54"/>
      <c r="D26" s="33"/>
      <c r="E26" s="41"/>
      <c r="F26" s="41"/>
      <c r="G26" s="41"/>
      <c r="H26" s="41"/>
      <c r="I26" s="42"/>
      <c r="J26" s="36"/>
      <c r="K26" s="42"/>
      <c r="L26" s="36"/>
      <c r="M26" s="43"/>
      <c r="N26" s="37"/>
    </row>
    <row r="27" spans="1:14" ht="14.25" x14ac:dyDescent="0.2">
      <c r="A27" s="44"/>
      <c r="B27" s="34"/>
      <c r="C27" s="66"/>
      <c r="D27" s="34"/>
      <c r="E27" s="45"/>
      <c r="F27" s="45"/>
      <c r="G27" s="45"/>
      <c r="H27" s="45"/>
      <c r="I27" s="46"/>
      <c r="J27" s="47"/>
      <c r="K27" s="46"/>
      <c r="L27" s="47"/>
      <c r="M27" s="48"/>
      <c r="N27" s="38"/>
    </row>
    <row r="28" spans="1:14" ht="14.25" x14ac:dyDescent="0.2">
      <c r="A28" s="40"/>
      <c r="B28" s="33"/>
      <c r="C28" s="54"/>
      <c r="D28" s="33"/>
      <c r="E28" s="41"/>
      <c r="F28" s="41"/>
      <c r="G28" s="41"/>
      <c r="H28" s="41"/>
      <c r="I28" s="42"/>
      <c r="J28" s="36"/>
      <c r="K28" s="42"/>
      <c r="L28" s="36"/>
      <c r="M28" s="43"/>
      <c r="N28" s="37"/>
    </row>
    <row r="29" spans="1:14" ht="14.25" x14ac:dyDescent="0.2">
      <c r="A29" s="44"/>
      <c r="B29" s="34"/>
      <c r="C29" s="66"/>
      <c r="D29" s="34"/>
      <c r="E29" s="45"/>
      <c r="F29" s="45"/>
      <c r="G29" s="45"/>
      <c r="H29" s="45"/>
      <c r="I29" s="46"/>
      <c r="J29" s="47"/>
      <c r="K29" s="46"/>
      <c r="L29" s="47"/>
      <c r="M29" s="48"/>
      <c r="N29" s="38"/>
    </row>
    <row r="30" spans="1:14" ht="14.25" x14ac:dyDescent="0.2">
      <c r="A30" s="40"/>
      <c r="B30" s="33"/>
      <c r="C30" s="54"/>
      <c r="D30" s="33"/>
      <c r="E30" s="41"/>
      <c r="F30" s="41"/>
      <c r="G30" s="41"/>
      <c r="H30" s="41"/>
      <c r="I30" s="42"/>
      <c r="J30" s="36"/>
      <c r="K30" s="42"/>
      <c r="L30" s="36"/>
      <c r="M30" s="43"/>
      <c r="N30" s="37"/>
    </row>
    <row r="31" spans="1:14" ht="14.25" x14ac:dyDescent="0.2">
      <c r="A31" s="44"/>
      <c r="B31" s="34"/>
      <c r="C31" s="66"/>
      <c r="D31" s="34"/>
      <c r="E31" s="45"/>
      <c r="F31" s="45"/>
      <c r="G31" s="45"/>
      <c r="H31" s="45"/>
      <c r="I31" s="46"/>
      <c r="J31" s="47"/>
      <c r="K31" s="46"/>
      <c r="L31" s="47"/>
      <c r="M31" s="48"/>
      <c r="N31" s="38"/>
    </row>
    <row r="32" spans="1:14" ht="14.25" x14ac:dyDescent="0.2">
      <c r="A32" s="40"/>
      <c r="B32" s="33"/>
      <c r="C32" s="54"/>
      <c r="D32" s="33"/>
      <c r="E32" s="41"/>
      <c r="F32" s="41"/>
      <c r="G32" s="41"/>
      <c r="H32" s="41"/>
      <c r="I32" s="42"/>
      <c r="J32" s="36"/>
      <c r="K32" s="42"/>
      <c r="L32" s="36"/>
      <c r="M32" s="43"/>
      <c r="N32" s="37"/>
    </row>
    <row r="33" spans="1:14" ht="14.25" x14ac:dyDescent="0.2">
      <c r="A33" s="40"/>
      <c r="B33" s="33"/>
      <c r="C33" s="54"/>
      <c r="D33" s="33"/>
      <c r="E33" s="41"/>
      <c r="F33" s="41"/>
      <c r="G33" s="41"/>
      <c r="H33" s="41"/>
      <c r="I33" s="42"/>
      <c r="J33" s="36"/>
      <c r="K33" s="42"/>
      <c r="L33" s="36"/>
      <c r="M33" s="43"/>
      <c r="N33" s="37"/>
    </row>
    <row r="34" spans="1:14" ht="14.25" x14ac:dyDescent="0.2">
      <c r="A34" s="40"/>
      <c r="B34" s="33"/>
      <c r="C34" s="54"/>
      <c r="D34" s="33"/>
      <c r="E34" s="41"/>
      <c r="F34" s="41"/>
      <c r="G34" s="41"/>
      <c r="H34" s="41"/>
      <c r="I34" s="42"/>
      <c r="J34" s="36"/>
      <c r="K34" s="42"/>
      <c r="L34" s="36"/>
      <c r="M34" s="43"/>
      <c r="N34" s="37"/>
    </row>
    <row r="35" spans="1:14" ht="14.25" x14ac:dyDescent="0.2">
      <c r="A35" s="40"/>
      <c r="B35" s="33"/>
      <c r="C35" s="54"/>
      <c r="D35" s="33"/>
      <c r="E35" s="41"/>
      <c r="F35" s="41"/>
      <c r="G35" s="41"/>
      <c r="H35" s="41"/>
      <c r="I35" s="42"/>
      <c r="J35" s="36"/>
      <c r="K35" s="42"/>
      <c r="L35" s="36"/>
      <c r="M35" s="43"/>
      <c r="N35" s="37"/>
    </row>
    <row r="36" spans="1:14" ht="14.25" x14ac:dyDescent="0.2">
      <c r="A36" s="40"/>
      <c r="B36" s="33"/>
      <c r="C36" s="41"/>
      <c r="D36" s="33"/>
      <c r="E36" s="41"/>
      <c r="F36" s="41"/>
      <c r="G36" s="41"/>
      <c r="H36" s="41"/>
      <c r="I36" s="42"/>
      <c r="J36" s="36"/>
      <c r="K36" s="42"/>
      <c r="L36" s="36"/>
      <c r="M36" s="43"/>
      <c r="N36" s="37"/>
    </row>
    <row r="37" spans="1:14" ht="14.25" x14ac:dyDescent="0.2">
      <c r="A37" s="40"/>
      <c r="B37" s="33"/>
      <c r="C37" s="41"/>
      <c r="D37" s="33"/>
      <c r="E37" s="41"/>
      <c r="F37" s="41"/>
      <c r="G37" s="41"/>
      <c r="H37" s="41"/>
      <c r="I37" s="42"/>
      <c r="J37" s="36"/>
      <c r="K37" s="42"/>
      <c r="L37" s="36"/>
      <c r="M37" s="43"/>
      <c r="N37" s="37"/>
    </row>
    <row r="38" spans="1:14" ht="14.25" customHeight="1" x14ac:dyDescent="0.2">
      <c r="A38" s="40"/>
      <c r="B38" s="33"/>
      <c r="C38" s="41"/>
      <c r="D38" s="33"/>
      <c r="E38" s="41"/>
      <c r="F38" s="41"/>
      <c r="G38" s="41"/>
      <c r="H38" s="41"/>
      <c r="I38" s="42"/>
      <c r="J38" s="36"/>
      <c r="K38" s="42"/>
      <c r="L38" s="36"/>
      <c r="M38" s="43"/>
      <c r="N38" s="37"/>
    </row>
    <row r="39" spans="1:14" ht="15.75" customHeight="1" thickBot="1" x14ac:dyDescent="0.3">
      <c r="A39" s="55"/>
      <c r="B39" s="56"/>
      <c r="C39" s="57"/>
      <c r="D39" s="56"/>
      <c r="E39" s="57"/>
      <c r="F39" s="57"/>
      <c r="G39" s="57"/>
      <c r="H39" s="57"/>
      <c r="I39" s="58"/>
      <c r="J39" s="59"/>
      <c r="K39" s="58"/>
      <c r="L39" s="124" t="s">
        <v>172</v>
      </c>
      <c r="M39" s="125"/>
      <c r="N39" s="126"/>
    </row>
    <row r="40" spans="1:14" x14ac:dyDescent="0.2">
      <c r="A40" s="118" t="s">
        <v>238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20"/>
    </row>
    <row r="41" spans="1:14" ht="13.5" thickBot="1" x14ac:dyDescent="0.25">
      <c r="A41" s="121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3"/>
    </row>
    <row r="42" spans="1:14" ht="15.75" x14ac:dyDescent="0.25">
      <c r="A42" s="60"/>
      <c r="B42" s="61"/>
      <c r="C42" s="62"/>
      <c r="D42" s="61"/>
      <c r="E42" s="62"/>
      <c r="F42" s="62"/>
      <c r="G42" s="62"/>
      <c r="H42" s="62"/>
      <c r="I42" s="63"/>
      <c r="J42" s="63"/>
      <c r="K42" s="63"/>
      <c r="L42" s="64"/>
      <c r="M42" s="65"/>
    </row>
  </sheetData>
  <mergeCells count="3">
    <mergeCell ref="A1:M1"/>
    <mergeCell ref="L39:N39"/>
    <mergeCell ref="A40:N41"/>
  </mergeCells>
  <pageMargins left="0.1" right="0.1" top="0.25" bottom="0.25" header="0.5" footer="0.5"/>
  <pageSetup orientation="landscape" horizontalDpi="1200" verticalDpi="12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3D14E2139E24D8278F22389FBACDC" ma:contentTypeVersion="8" ma:contentTypeDescription="Create a new document." ma:contentTypeScope="" ma:versionID="889d106437b3ce331e141078b833abae">
  <xsd:schema xmlns:xsd="http://www.w3.org/2001/XMLSchema" xmlns:xs="http://www.w3.org/2001/XMLSchema" xmlns:p="http://schemas.microsoft.com/office/2006/metadata/properties" xmlns:ns2="87f3744c-a7f0-42ff-a75d-b2d0c9c3e52c" targetNamespace="http://schemas.microsoft.com/office/2006/metadata/properties" ma:root="true" ma:fieldsID="cd358e81477868baf2be846bce79ab16" ns2:_="">
    <xsd:import namespace="87f3744c-a7f0-42ff-a75d-b2d0c9c3e5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f3744c-a7f0-42ff-a75d-b2d0c9c3e5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D0307B-E789-41D9-9421-859359960B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f3744c-a7f0-42ff-a75d-b2d0c9c3e5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EF0D07-3C63-452B-A034-DAF9976C949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6F130AB-692E-4A07-B734-CBEB024D68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23,24</vt:lpstr>
    </vt:vector>
  </TitlesOfParts>
  <Company>Big Stone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 Stone County</dc:creator>
  <cp:lastModifiedBy>Logan Nadgwick</cp:lastModifiedBy>
  <cp:lastPrinted>2023-03-14T15:23:53Z</cp:lastPrinted>
  <dcterms:created xsi:type="dcterms:W3CDTF">2007-10-12T17:55:18Z</dcterms:created>
  <dcterms:modified xsi:type="dcterms:W3CDTF">2024-03-06T19:23:08Z</dcterms:modified>
</cp:coreProperties>
</file>